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S SEPTIEMBRE 2023\"/>
    </mc:Choice>
  </mc:AlternateContent>
  <xr:revisionPtr revIDLastSave="0" documentId="13_ncr:1_{8769ACAD-1FA0-4D9E-B88A-73AE89E772CB}" xr6:coauthVersionLast="47" xr6:coauthVersionMax="47" xr10:uidLastSave="{00000000-0000-0000-0000-000000000000}"/>
  <bookViews>
    <workbookView xWindow="-120" yWindow="-120" windowWidth="20730" windowHeight="11160" xr2:uid="{517BD5C4-D6F8-4ACA-9D17-E252B2B58385}"/>
  </bookViews>
  <sheets>
    <sheet name="Hoja1" sheetId="1" r:id="rId1"/>
  </sheets>
  <definedNames>
    <definedName name="_xlnm.Print_Area" localSheetId="0">Hoja1!$A$1:$D$55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24" i="1" l="1"/>
  <c r="D35" i="1" l="1"/>
  <c r="D46" i="1" l="1"/>
  <c r="D47" i="1"/>
  <c r="D48" i="1"/>
  <c r="D45" i="1"/>
  <c r="D33" i="1"/>
  <c r="D34" i="1"/>
  <c r="D36" i="1"/>
  <c r="D37" i="1"/>
  <c r="D38" i="1"/>
  <c r="D39" i="1"/>
  <c r="D40" i="1"/>
  <c r="D32" i="1"/>
  <c r="D23" i="1"/>
  <c r="D25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<sst xmlns="http://schemas.openxmlformats.org/spreadsheetml/2006/main" count="48" uniqueCount="39">
  <si>
    <t>Actividad</t>
  </si>
  <si>
    <t>% ejecución</t>
  </si>
  <si>
    <t>Tareas Preparadas</t>
  </si>
  <si>
    <t>Tareas de tabaco Sembradas</t>
  </si>
  <si>
    <t>Tareas de tabaco cosechadas</t>
  </si>
  <si>
    <t>Quintales de tabaco cosechados</t>
  </si>
  <si>
    <t>Cantidad de productores asistidos</t>
  </si>
  <si>
    <t>Cantidad de fertilizantes distribuidos</t>
  </si>
  <si>
    <t>Cantidad de fungicidas distribuidos</t>
  </si>
  <si>
    <t>Cantidad de insecticidas distribuidos</t>
  </si>
  <si>
    <t>Distribución de Maderas</t>
  </si>
  <si>
    <t>Varas</t>
  </si>
  <si>
    <t>Fajilla</t>
  </si>
  <si>
    <t>Actividades</t>
  </si>
  <si>
    <t>% Ejecutado</t>
  </si>
  <si>
    <t>Visitas técnicas</t>
  </si>
  <si>
    <t>Charlas a productores</t>
  </si>
  <si>
    <t>Cursos técnicos</t>
  </si>
  <si>
    <t>Reuniones Grupos de Transferencia</t>
  </si>
  <si>
    <t>Dia De Campo</t>
  </si>
  <si>
    <t>Parcelas Demostrativas</t>
  </si>
  <si>
    <t>__________________________________</t>
  </si>
  <si>
    <t xml:space="preserve">Preparacion de Tierra </t>
  </si>
  <si>
    <t>Produccion Plantulas</t>
  </si>
  <si>
    <t>Reparacion Casas de Curado</t>
  </si>
  <si>
    <t>Adiestramientos a Productores</t>
  </si>
  <si>
    <t>Cantidad Programada</t>
  </si>
  <si>
    <t>Cantidad de Adherentes, Reguladores</t>
  </si>
  <si>
    <t>Construción Casa de Curado</t>
  </si>
  <si>
    <t>Cantidad Ejecutada</t>
  </si>
  <si>
    <t>Demostraciones  de Resultados</t>
  </si>
  <si>
    <t xml:space="preserve">Demostraciones de Método </t>
  </si>
  <si>
    <t xml:space="preserve">                                        Firma y sello</t>
  </si>
  <si>
    <t>Horcones</t>
  </si>
  <si>
    <t>Estadística del Programa Tabacalero, INTABACO, 2023-2024</t>
  </si>
  <si>
    <t>Estadística de meta Fortalecimento Sector Tabaco , INTABACO, 2023-2024</t>
  </si>
  <si>
    <t>Estadística de Programa de Transferencia Tecnológica , INTABACO, 2023-2024</t>
  </si>
  <si>
    <t>Estadística de Programa de Casas de Curado, INTABACO, 2023-2024</t>
  </si>
  <si>
    <t>Estantes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</si>
</sst>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10" fontId="3" fillId="2" borderId="6" xfId="2" applyNumberFormat="1" applyFont="1" applyFill="1" applyBorder="1" applyAlignment="1">
      <alignment horizontal="center" vertical="center"/>
    </xf>
    <xf numFmtId="0" fontId="4" fillId="0" borderId="2" xfId="0" applyFont="1" applyBorder="1"/>
    <xf numFmtId="3" fontId="4" fillId="0" borderId="1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4" fillId="0" borderId="7" xfId="0" applyFont="1" applyBorder="1"/>
    <xf numFmtId="3" fontId="4" fillId="0" borderId="8" xfId="1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10" fontId="4" fillId="0" borderId="9" xfId="2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40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202137</xdr:colOff>
      <xdr:row>0</xdr:row>
      <xdr:rowOff>0</xdr:rowOff>
    </xdr:from>
    <xdr:to>
      <xdr:col>0</xdr:col>
      <xdr:colOff>1818176</xdr:colOff>
      <xdr:row>3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7BC571-8ACA-42BE-8884-2CB0ED7F0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137" y="0"/>
          <a:ext cx="1616039" cy="761999"/>
        </a:xfrm>
        <a:prstGeom prst="rect">
          <a:avLst/>
        </a:prstGeom>
      </xdr:spPr>
    </xdr:pic>
    <xdr:clientData/>
  </xdr:twoCellAnchor>
  <xdr:twoCellAnchor>
    <xdr:from>
      <xdr:col>0</xdr:col>
      <xdr:colOff>2828016</xdr:colOff>
      <xdr:row>48</xdr:row>
      <xdr:rowOff>133175</xdr:rowOff>
    </xdr:from>
    <xdr:to>
      <xdr:col>0</xdr:col>
      <xdr:colOff>2828016</xdr:colOff>
      <xdr:row>54</xdr:row>
      <xdr:rowOff>4853</xdr:rowOff>
    </xdr:to>
    <xdr:pic>
      <xdr:nvPicPr>
        <xdr:cNvPr id="8" name="Imagen 27">
          <a:extLst>
            <a:ext uri="{FF2B5EF4-FFF2-40B4-BE49-F238E27FC236}">
              <a16:creationId xmlns:a16="http://schemas.microsoft.com/office/drawing/2014/main" id="{805EEEAC-BE1E-4695-B48E-7076D628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016" y="9562925"/>
          <a:ext cx="0" cy="101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3409E9-0D64-4B33-A2F3-6F57E2E9CD79}" name="Tabla1" displayName="Tabla1" ref="A8:D17" totalsRowShown="0" headerRowDxfId="39" dataDxfId="37" headerRowBorderDxfId="38" tableBorderDxfId="36" totalsRowBorderDxfId="35">
  <autoFilter ref="A8:D17" xr:uid="{E4682F0F-7DEA-480A-A987-B2060627F172}">
    <filterColumn colId="0" hiddenButton="1"/>
    <filterColumn colId="1" hiddenButton="1"/>
    <filterColumn colId="2" hiddenButton="1"/>
    <filterColumn colId="3" hiddenButton="1"/>
  </autoFilter>
  <tableColumns count="4">
    <tableColumn id="1" xr3:uid="{C9F3E5CD-C157-4039-9771-5016F34E0A0E}" name="Actividad" dataDxfId="34"/>
    <tableColumn id="2" xr3:uid="{D76916D2-EE13-4185-96AE-8D2CF549B45A}" name="Cantidad Programada" dataDxfId="33" dataCellStyle="Millares"/>
    <tableColumn id="3" xr3:uid="{091E5690-17E3-4F41-BB7F-64C4E3D19642}" name="Cantidad Ejecutada" dataDxfId="32"/>
    <tableColumn id="4" xr3:uid="{5D31D20A-AC22-4628-ABDB-9A5AFFB62010}" name="% ejecución" dataDxfId="31" dataCellStyle="Porcentaje">
      <calculatedColumnFormula>+Tabla1[[#This Row],[Cantidad Ejecutada]]/Tabla1[[#This Row],[Cantidad Programada]]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0408BD-9AF4-4580-9C13-7A056A1741AE}" name="Tabla2" displayName="Tabla2" ref="A22:D26" totalsRowShown="0" headerRowDxfId="30" dataDxfId="28" headerRowBorderDxfId="29" tableBorderDxfId="27" totalsRowBorderDxfId="26">
  <autoFilter ref="A22:D26" xr:uid="{C82E40D1-D106-4551-91B4-189DC709E6EA}">
    <filterColumn colId="0" hiddenButton="1"/>
    <filterColumn colId="1" hiddenButton="1"/>
    <filterColumn colId="2" hiddenButton="1"/>
    <filterColumn colId="3" hiddenButton="1"/>
  </autoFilter>
  <tableColumns count="4">
    <tableColumn id="1" xr3:uid="{FA02218A-4AEE-4BA9-9FD4-41A8221C7B9B}" name="Distribución de Maderas" dataDxfId="25" totalsRowDxfId="24"/>
    <tableColumn id="2" xr3:uid="{70AB0575-72D8-4B9C-A217-7C353BC3ADE9}" name="Cantidad Programada" dataDxfId="23" totalsRowDxfId="22"/>
    <tableColumn id="3" xr3:uid="{785EA9E1-E067-473D-A75D-C64E596A6F2B}" name="Cantidad Ejecutada" dataDxfId="21" totalsRowDxfId="20"/>
    <tableColumn id="4" xr3:uid="{EAB4EDE2-F0BE-4226-8D84-35789B12C224}" name="% ejecución" dataDxfId="19" totalsRowDxfId="18" dataCellStyle="Porcentaje" totalsRowCellStyle="Porcentaje">
      <calculatedColumnFormula>+Tabla2[[#This Row],[Cantidad Ejecutada]]/Tabla2[[#This Row],[Cantidad Programada]]</calculatedColumnFormula>
    </tableColumn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E115EC-16F6-4DA7-9D2C-04F422019803}" name="Tabla3" displayName="Tabla3" ref="A31:D40" totalsRowShown="0" headerRowDxfId="17" dataDxfId="15" headerRowBorderDxfId="16" tableBorderDxfId="14" totalsRowBorderDxfId="13">
  <autoFilter ref="A31:D40" xr:uid="{50552D35-9185-4BB5-93FF-61E38256BE26}">
    <filterColumn colId="0" hiddenButton="1"/>
    <filterColumn colId="1" hiddenButton="1"/>
    <filterColumn colId="2" hiddenButton="1"/>
    <filterColumn colId="3" hiddenButton="1"/>
  </autoFilter>
  <tableColumns count="4">
    <tableColumn id="1" xr3:uid="{C0898824-0970-4579-9337-159890BC2C9D}" name="Actividades" dataDxfId="12"/>
    <tableColumn id="2" xr3:uid="{03FBB230-B795-4849-9EEA-CFAF432F85B7}" name="Cantidad Programada" dataDxfId="11"/>
    <tableColumn id="3" xr3:uid="{6DC446E5-81F4-4A56-AC82-7B0BD8765408}" name="Cantidad Ejecutada" dataDxfId="10"/>
    <tableColumn id="4" xr3:uid="{D4488757-4F0A-4854-AD10-668C3D14F81C}" name="% Ejecutado" dataDxfId="9" dataCellStyle="Porcentaje">
      <calculatedColumnFormula>+Tabla3[[#This Row],[Cantidad Ejecutada]]/Tabla3[[#This Row],[Cantidad Programada]]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4A7DD0-321C-4909-A649-418F2C4674B8}" name="Tabla4" displayName="Tabla4" ref="A44:D48" totalsRowShown="0" headerRowDxfId="8" dataDxfId="6" headerRowBorderDxfId="7" tableBorderDxfId="5" totalsRowBorderDxfId="4">
  <autoFilter ref="A44:D48" xr:uid="{97957985-04FC-4D33-96A3-55FB68E2B0B8}">
    <filterColumn colId="0" hiddenButton="1"/>
    <filterColumn colId="1" hiddenButton="1"/>
    <filterColumn colId="2" hiddenButton="1"/>
    <filterColumn colId="3" hiddenButton="1"/>
  </autoFilter>
  <tableColumns count="4">
    <tableColumn id="1" xr3:uid="{5AD3F5D9-BA9C-48AC-AFA9-65C132226A51}" name="Actividades" dataDxfId="3"/>
    <tableColumn id="2" xr3:uid="{53A58DB1-6F41-447D-A5B7-24CA192059B7}" name="Cantidad Programada" dataDxfId="2"/>
    <tableColumn id="3" xr3:uid="{C794F8F6-9603-4548-AB73-115DAD3E18DB}" name="Cantidad Ejecutada" dataDxfId="1"/>
    <tableColumn id="4" xr3:uid="{7DD7F132-7C01-49D3-A40B-31D0C560712A}" name="% Ejecutado" dataDxfId="0" dataCellStyle="Porcentaje">
      <calculatedColumnFormula>+Tabla4[[#This Row],[Cantidad Ejecutada]]/Tabla4[[#This Row],[Cantidad Programada]]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ACC78-91C6-47AB-8614-E0DCC6EC01A3}">
  <sheetPr>
    <pageSetUpPr fitToPage="1"/>
  </sheetPr>
  <dimension ref="A6:E55"/>
  <sheetViews>
    <sheetView tabSelected="1" topLeftCell="A42" zoomScale="160" zoomScaleNormal="160" zoomScaleSheetLayoutView="89" workbookViewId="0">
      <selection activeCell="D51" sqref="D51"/>
    </sheetView>
  </sheetViews>
  <sheetFormatPr baseColWidth="10" defaultRowHeight="15" x14ac:dyDescent="0.2"/>
  <cols>
    <col min="1" max="1" width="42.7109375" style="1" customWidth="1"/>
    <col min="2" max="2" width="25.42578125" style="16" bestFit="1" customWidth="1"/>
    <col min="3" max="3" width="22.85546875" style="17" bestFit="1" customWidth="1"/>
    <col min="4" max="4" width="20.7109375" style="19" customWidth="1"/>
    <col min="5" max="16384" width="11.42578125" style="1"/>
  </cols>
  <sheetData>
    <row r="6" spans="1:4" ht="15.75" x14ac:dyDescent="0.25">
      <c r="A6" s="23" t="s">
        <v>34</v>
      </c>
      <c r="B6" s="23"/>
      <c r="C6" s="23"/>
      <c r="D6" s="23"/>
    </row>
    <row r="8" spans="1:4" ht="15.75" x14ac:dyDescent="0.25">
      <c r="A8" s="2" t="s">
        <v>0</v>
      </c>
      <c r="B8" s="3" t="s">
        <v>26</v>
      </c>
      <c r="C8" s="4" t="s">
        <v>29</v>
      </c>
      <c r="D8" s="5" t="s">
        <v>1</v>
      </c>
    </row>
    <row r="9" spans="1:4" x14ac:dyDescent="0.2">
      <c r="A9" s="6" t="s">
        <v>2</v>
      </c>
      <c r="B9" s="7">
        <v>47500</v>
      </c>
      <c r="C9" s="8">
        <v>8001</v>
      </c>
      <c r="D9" s="9">
        <f>+Tabla1[[#This Row],[Cantidad Ejecutada]]/Tabla1[[#This Row],[Cantidad Programada]]</f>
        <v>0.16844210526315789</v>
      </c>
    </row>
    <row r="10" spans="1:4" x14ac:dyDescent="0.2">
      <c r="A10" s="6" t="s">
        <v>3</v>
      </c>
      <c r="B10" s="7">
        <v>130118</v>
      </c>
      <c r="C10" s="8">
        <v>224</v>
      </c>
      <c r="D10" s="9">
        <f>+Tabla1[[#This Row],[Cantidad Ejecutada]]/Tabla1[[#This Row],[Cantidad Programada]]</f>
        <v>1.7215143177730984E-3</v>
      </c>
    </row>
    <row r="11" spans="1:4" x14ac:dyDescent="0.2">
      <c r="A11" s="6" t="s">
        <v>4</v>
      </c>
      <c r="B11" s="7">
        <v>120000</v>
      </c>
      <c r="C11" s="8">
        <v>0</v>
      </c>
      <c r="D11" s="9">
        <f>+Tabla1[[#This Row],[Cantidad Ejecutada]]/Tabla1[[#This Row],[Cantidad Programada]]</f>
        <v>0</v>
      </c>
    </row>
    <row r="12" spans="1:4" x14ac:dyDescent="0.2">
      <c r="A12" s="6" t="s">
        <v>5</v>
      </c>
      <c r="B12" s="7">
        <v>240000</v>
      </c>
      <c r="C12" s="8">
        <v>0</v>
      </c>
      <c r="D12" s="9">
        <f>+Tabla1[[#This Row],[Cantidad Ejecutada]]/Tabla1[[#This Row],[Cantidad Programada]]</f>
        <v>0</v>
      </c>
    </row>
    <row r="13" spans="1:4" x14ac:dyDescent="0.2">
      <c r="A13" s="6" t="s">
        <v>6</v>
      </c>
      <c r="B13" s="7">
        <v>3498</v>
      </c>
      <c r="C13" s="8">
        <v>0</v>
      </c>
      <c r="D13" s="9">
        <f>+Tabla1[[#This Row],[Cantidad Ejecutada]]/Tabla1[[#This Row],[Cantidad Programada]]</f>
        <v>0</v>
      </c>
    </row>
    <row r="14" spans="1:4" x14ac:dyDescent="0.2">
      <c r="A14" s="6" t="s">
        <v>7</v>
      </c>
      <c r="B14" s="7">
        <v>1500</v>
      </c>
      <c r="C14" s="8">
        <v>0</v>
      </c>
      <c r="D14" s="9">
        <f>+Tabla1[[#This Row],[Cantidad Ejecutada]]/Tabla1[[#This Row],[Cantidad Programada]]</f>
        <v>0</v>
      </c>
    </row>
    <row r="15" spans="1:4" x14ac:dyDescent="0.2">
      <c r="A15" s="6" t="s">
        <v>8</v>
      </c>
      <c r="B15" s="7">
        <v>8000</v>
      </c>
      <c r="C15" s="8">
        <v>0</v>
      </c>
      <c r="D15" s="9">
        <f>+Tabla1[[#This Row],[Cantidad Ejecutada]]/Tabla1[[#This Row],[Cantidad Programada]]</f>
        <v>0</v>
      </c>
    </row>
    <row r="16" spans="1:4" x14ac:dyDescent="0.2">
      <c r="A16" s="6" t="s">
        <v>9</v>
      </c>
      <c r="B16" s="7">
        <v>10000</v>
      </c>
      <c r="C16" s="8">
        <v>0</v>
      </c>
      <c r="D16" s="9">
        <f>+Tabla1[[#This Row],[Cantidad Ejecutada]]/Tabla1[[#This Row],[Cantidad Programada]]</f>
        <v>0</v>
      </c>
    </row>
    <row r="17" spans="1:5" x14ac:dyDescent="0.2">
      <c r="A17" s="10" t="s">
        <v>27</v>
      </c>
      <c r="B17" s="11">
        <v>1500</v>
      </c>
      <c r="C17" s="12">
        <v>0</v>
      </c>
      <c r="D17" s="13">
        <f>+Tabla1[[#This Row],[Cantidad Ejecutada]]/Tabla1[[#This Row],[Cantidad Programada]]</f>
        <v>0</v>
      </c>
    </row>
    <row r="20" spans="1:5" ht="15.75" x14ac:dyDescent="0.25">
      <c r="A20" s="23" t="s">
        <v>37</v>
      </c>
      <c r="B20" s="23"/>
      <c r="C20" s="23"/>
      <c r="D20" s="23"/>
    </row>
    <row r="22" spans="1:5" ht="15.75" x14ac:dyDescent="0.25">
      <c r="A22" s="14" t="s">
        <v>10</v>
      </c>
      <c r="B22" s="3" t="s">
        <v>26</v>
      </c>
      <c r="C22" s="4" t="s">
        <v>29</v>
      </c>
      <c r="D22" s="5" t="s">
        <v>1</v>
      </c>
    </row>
    <row r="23" spans="1:5" x14ac:dyDescent="0.2">
      <c r="A23" s="6" t="s">
        <v>11</v>
      </c>
      <c r="B23" s="8">
        <v>30000</v>
      </c>
      <c r="C23" s="20">
        <v>0</v>
      </c>
      <c r="D23" s="9">
        <f>+Tabla2[[#This Row],[Cantidad Ejecutada]]/Tabla2[[#This Row],[Cantidad Programada]]</f>
        <v>0</v>
      </c>
    </row>
    <row r="24" spans="1:5" x14ac:dyDescent="0.2">
      <c r="A24" s="6" t="s">
        <v>33</v>
      </c>
      <c r="B24" s="8">
        <v>300</v>
      </c>
      <c r="C24" s="20">
        <v>0</v>
      </c>
      <c r="D24" s="9">
        <f>+Tabla2[[#This Row],[Cantidad Ejecutada]]/Tabla2[[#This Row],[Cantidad Programada]]</f>
        <v>0</v>
      </c>
    </row>
    <row r="25" spans="1:5" x14ac:dyDescent="0.2">
      <c r="A25" s="6" t="s">
        <v>12</v>
      </c>
      <c r="B25" s="8">
        <v>9000</v>
      </c>
      <c r="C25" s="20">
        <v>0</v>
      </c>
      <c r="D25" s="9">
        <f>+Tabla2[[#This Row],[Cantidad Ejecutada]]/Tabla2[[#This Row],[Cantidad Programada]]</f>
        <v>0</v>
      </c>
    </row>
    <row r="26" spans="1:5" x14ac:dyDescent="0.2">
      <c r="A26" s="6" t="s">
        <v>38</v>
      </c>
      <c r="B26" s="8">
        <v>300</v>
      </c>
      <c r="C26" s="20">
        <v>0</v>
      </c>
      <c r="D26" s="9">
        <f>+Tabla2[[#This Row],[Cantidad Ejecutada]]/Tabla2[[#This Row],[Cantidad Programada]]</f>
        <v>0</v>
      </c>
    </row>
    <row r="27" spans="1:5" x14ac:dyDescent="0.2">
      <c r="C27" s="16"/>
      <c r="D27" s="18"/>
    </row>
    <row r="28" spans="1:5" x14ac:dyDescent="0.2">
      <c r="A28" s="1">
        <v>0</v>
      </c>
    </row>
    <row r="29" spans="1:5" ht="15.75" x14ac:dyDescent="0.25">
      <c r="A29" s="23" t="s">
        <v>36</v>
      </c>
      <c r="B29" s="23"/>
      <c r="C29" s="23"/>
      <c r="D29" s="23"/>
      <c r="E29" s="15"/>
    </row>
    <row r="31" spans="1:5" ht="15.75" x14ac:dyDescent="0.25">
      <c r="A31" s="14" t="s">
        <v>13</v>
      </c>
      <c r="B31" s="3" t="s">
        <v>26</v>
      </c>
      <c r="C31" s="4" t="s">
        <v>29</v>
      </c>
      <c r="D31" s="5" t="s">
        <v>14</v>
      </c>
    </row>
    <row r="32" spans="1:5" x14ac:dyDescent="0.2">
      <c r="A32" s="6" t="s">
        <v>15</v>
      </c>
      <c r="B32" s="8">
        <v>13950</v>
      </c>
      <c r="C32" s="8">
        <v>649</v>
      </c>
      <c r="D32" s="9">
        <f>+Tabla3[[#This Row],[Cantidad Ejecutada]]/Tabla3[[#This Row],[Cantidad Programada]]</f>
        <v>4.652329749103943E-2</v>
      </c>
    </row>
    <row r="33" spans="1:4" x14ac:dyDescent="0.2">
      <c r="A33" s="6" t="s">
        <v>16</v>
      </c>
      <c r="B33" s="8">
        <v>217</v>
      </c>
      <c r="C33" s="8">
        <v>14</v>
      </c>
      <c r="D33" s="9">
        <f>+Tabla3[[#This Row],[Cantidad Ejecutada]]/Tabla3[[#This Row],[Cantidad Programada]]</f>
        <v>6.4516129032258063E-2</v>
      </c>
    </row>
    <row r="34" spans="1:4" x14ac:dyDescent="0.2">
      <c r="A34" s="6" t="s">
        <v>31</v>
      </c>
      <c r="B34" s="8">
        <v>279</v>
      </c>
      <c r="C34" s="8">
        <v>6</v>
      </c>
      <c r="D34" s="9">
        <f>+Tabla3[[#This Row],[Cantidad Ejecutada]]/Tabla3[[#This Row],[Cantidad Programada]]</f>
        <v>2.1505376344086023E-2</v>
      </c>
    </row>
    <row r="35" spans="1:4" x14ac:dyDescent="0.2">
      <c r="A35" s="6" t="s">
        <v>30</v>
      </c>
      <c r="B35" s="8">
        <v>93</v>
      </c>
      <c r="C35" s="8">
        <v>0</v>
      </c>
      <c r="D35" s="9">
        <f>+Tabla3[[#This Row],[Cantidad Ejecutada]]/Tabla3[[#This Row],[Cantidad Programada]]</f>
        <v>0</v>
      </c>
    </row>
    <row r="36" spans="1:4" x14ac:dyDescent="0.2">
      <c r="A36" s="6" t="s">
        <v>17</v>
      </c>
      <c r="B36" s="8">
        <v>5</v>
      </c>
      <c r="C36" s="8">
        <v>0</v>
      </c>
      <c r="D36" s="9">
        <f>+Tabla3[[#This Row],[Cantidad Ejecutada]]/Tabla3[[#This Row],[Cantidad Programada]]</f>
        <v>0</v>
      </c>
    </row>
    <row r="37" spans="1:4" x14ac:dyDescent="0.2">
      <c r="A37" s="6" t="s">
        <v>18</v>
      </c>
      <c r="B37" s="8">
        <v>900</v>
      </c>
      <c r="C37" s="8">
        <v>50</v>
      </c>
      <c r="D37" s="9">
        <f>+Tabla3[[#This Row],[Cantidad Ejecutada]]/Tabla3[[#This Row],[Cantidad Programada]]</f>
        <v>5.5555555555555552E-2</v>
      </c>
    </row>
    <row r="38" spans="1:4" x14ac:dyDescent="0.2">
      <c r="A38" s="6" t="s">
        <v>19</v>
      </c>
      <c r="B38" s="8">
        <v>5</v>
      </c>
      <c r="C38" s="8">
        <v>0</v>
      </c>
      <c r="D38" s="9">
        <f>+Tabla3[[#This Row],[Cantidad Ejecutada]]/Tabla3[[#This Row],[Cantidad Programada]]</f>
        <v>0</v>
      </c>
    </row>
    <row r="39" spans="1:4" x14ac:dyDescent="0.2">
      <c r="A39" s="6" t="s">
        <v>20</v>
      </c>
      <c r="B39" s="8">
        <v>30</v>
      </c>
      <c r="C39" s="8">
        <v>0</v>
      </c>
      <c r="D39" s="9">
        <f>+Tabla3[[#This Row],[Cantidad Ejecutada]]/Tabla3[[#This Row],[Cantidad Programada]]</f>
        <v>0</v>
      </c>
    </row>
    <row r="40" spans="1:4" x14ac:dyDescent="0.2">
      <c r="A40" s="10" t="s">
        <v>25</v>
      </c>
      <c r="B40" s="12">
        <v>2232</v>
      </c>
      <c r="C40" s="12">
        <v>27</v>
      </c>
      <c r="D40" s="9">
        <f>+Tabla3[[#This Row],[Cantidad Ejecutada]]/Tabla3[[#This Row],[Cantidad Programada]]</f>
        <v>1.2096774193548387E-2</v>
      </c>
    </row>
    <row r="41" spans="1:4" x14ac:dyDescent="0.2">
      <c r="D41" s="18"/>
    </row>
    <row r="42" spans="1:4" ht="15.75" x14ac:dyDescent="0.25">
      <c r="A42" s="23" t="s">
        <v>35</v>
      </c>
      <c r="B42" s="23"/>
      <c r="C42" s="23"/>
      <c r="D42" s="23"/>
    </row>
    <row r="44" spans="1:4" ht="15.75" x14ac:dyDescent="0.25">
      <c r="A44" s="14" t="s">
        <v>13</v>
      </c>
      <c r="B44" s="3" t="s">
        <v>26</v>
      </c>
      <c r="C44" s="4" t="s">
        <v>29</v>
      </c>
      <c r="D44" s="5" t="s">
        <v>14</v>
      </c>
    </row>
    <row r="45" spans="1:4" x14ac:dyDescent="0.2">
      <c r="A45" s="6" t="s">
        <v>22</v>
      </c>
      <c r="B45" s="8">
        <v>47500</v>
      </c>
      <c r="C45" s="8">
        <v>8001</v>
      </c>
      <c r="D45" s="9">
        <f>+Tabla4[[#This Row],[Cantidad Ejecutada]]/Tabla4[[#This Row],[Cantidad Programada]]</f>
        <v>0.16844210526315789</v>
      </c>
    </row>
    <row r="46" spans="1:4" x14ac:dyDescent="0.2">
      <c r="A46" s="6" t="s">
        <v>23</v>
      </c>
      <c r="B46" s="8">
        <v>10000000</v>
      </c>
      <c r="C46" s="8">
        <v>0</v>
      </c>
      <c r="D46" s="9">
        <f>+Tabla4[[#This Row],[Cantidad Ejecutada]]/Tabla4[[#This Row],[Cantidad Programada]]</f>
        <v>0</v>
      </c>
    </row>
    <row r="47" spans="1:4" x14ac:dyDescent="0.2">
      <c r="A47" s="6" t="s">
        <v>24</v>
      </c>
      <c r="B47" s="8">
        <v>350</v>
      </c>
      <c r="C47" s="8">
        <v>0</v>
      </c>
      <c r="D47" s="9">
        <f>+Tabla4[[#This Row],[Cantidad Ejecutada]]/Tabla4[[#This Row],[Cantidad Programada]]</f>
        <v>0</v>
      </c>
    </row>
    <row r="48" spans="1:4" x14ac:dyDescent="0.2">
      <c r="A48" s="6" t="s">
        <v>28</v>
      </c>
      <c r="B48" s="8">
        <v>30</v>
      </c>
      <c r="C48" s="8">
        <v>0</v>
      </c>
      <c r="D48" s="9">
        <f>+Tabla4[[#This Row],[Cantidad Ejecutada]]/Tabla4[[#This Row],[Cantidad Programada]]</f>
        <v>0</v>
      </c>
    </row>
    <row r="49" spans="1:4" x14ac:dyDescent="0.2">
      <c r="D49" s="18"/>
    </row>
    <row r="50" spans="1:4" x14ac:dyDescent="0.2">
      <c r="D50" s="18"/>
    </row>
    <row r="54" spans="1:4" x14ac:dyDescent="0.2">
      <c r="A54" s="22" t="s">
        <v>21</v>
      </c>
      <c r="B54" s="22"/>
      <c r="C54" s="22"/>
      <c r="D54" s="22"/>
    </row>
    <row r="55" spans="1:4" x14ac:dyDescent="0.2">
      <c r="A55" s="21" t="s">
        <v>32</v>
      </c>
      <c r="B55" s="21"/>
      <c r="C55" s="21"/>
    </row>
  </sheetData>
  <mergeCells count="6">
    <mergeCell ref="A55:C55"/>
    <mergeCell ref="A54:D54"/>
    <mergeCell ref="A6:D6"/>
    <mergeCell ref="A20:D20"/>
    <mergeCell ref="A29:D29"/>
    <mergeCell ref="A42:D4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scale="85" fitToWidth="0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Mallelin Collado</dc:creator>
  <cp:lastModifiedBy>Oficina de Libre Acceso a la Información Pública OAI</cp:lastModifiedBy>
  <cp:lastPrinted>2023-10-17T17:16:47Z</cp:lastPrinted>
  <dcterms:created xsi:type="dcterms:W3CDTF">2021-01-26T12:11:37Z</dcterms:created>
  <dcterms:modified xsi:type="dcterms:W3CDTF">2023-10-17T18:25:42Z</dcterms:modified>
</cp:coreProperties>
</file>