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MARZO 2024\"/>
    </mc:Choice>
  </mc:AlternateContent>
  <xr:revisionPtr revIDLastSave="0" documentId="8_{352131A9-D4AF-4CB5-B12A-9F8B8F53DA8D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4" i="1" l="1"/>
  <c r="D35" i="1" l="1"/>
  <c r="D46" i="1" l="1"/>
  <c r="D47" i="1"/>
  <c r="D48" i="1"/>
  <c r="D45" i="1"/>
  <c r="D33" i="1"/>
  <c r="D34" i="1"/>
  <c r="D36" i="1"/>
  <c r="D37" i="1"/>
  <c r="D38" i="1"/>
  <c r="D39" i="1"/>
  <c r="D40" i="1"/>
  <c r="D32" i="1"/>
  <c r="D23" i="1"/>
  <c r="D25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<sst xmlns="http://schemas.openxmlformats.org/spreadsheetml/2006/main" count="48" uniqueCount="39">
  <si>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</si>
  <si>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</si>
  <si>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</si>
  <si>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</si>
  <si>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</si>
  <si>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</si>
  <si>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</si>
  <si>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</si>
  <si>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</si>
  <si>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</si>
  <si>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</si>
  <si>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</si>
  <si>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</si>
  <si>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</si>
  <si>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</si>
  <si>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</si>
  <si>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</si>
  <si>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</si>
  <si>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</si>
  <si>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</si>
  <si>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</si>
  <si>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</si>
  <si>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</si>
  <si>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</si>
  <si>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</si>
  <si>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</si>
  <si>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</si>
  <si>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</si>
  <si>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</si>
  <si>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</si>
  <si>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</si>
  <si>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</si>
  <si>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 xml:space="preserve">                                        Firma y sello</t>
  </si>
  <si>
    <t>Horcones</t>
  </si>
  <si>
    <t>Estadística del Programa Tabacalero, INTABACO, 2023-2024</t>
  </si>
  <si>
    <t>Estadística de meta Fortalecimento Sector Tabaco , INTABACO, 2023-2024</t>
  </si>
  <si>
    <t>Estadística de Programa de Transferencia Tecnológica , INTABACO, 2023-2024</t>
  </si>
  <si>
    <t>Estadística de Programa de Casas de Curado, INTABACO, 2023-2024</t>
  </si>
  <si>
    <t>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</si>
</sst>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48</xdr:row>
      <xdr:rowOff>133175</xdr:rowOff>
    </xdr:from>
    <xdr:to>
      <xdr:col>0</xdr:col>
      <xdr:colOff>2828016</xdr:colOff>
      <xdr:row>54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9" dataDxfId="37" headerRowBorderDxfId="38" tableBorderDxfId="36" totalsRowBorderDxfId="35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4"/>
    <tableColumn id="2" xr3:uid="{D76916D2-EE13-4185-96AE-8D2CF549B45A}" name="Cantidad Programada" dataDxfId="33" dataCellStyle="Millares"/>
    <tableColumn id="3" xr3:uid="{091E5690-17E3-4F41-BB7F-64C4E3D19642}" name="Cantidad Ejecutada" dataDxfId="32"/>
    <tableColumn id="4" xr3:uid="{5D31D20A-AC22-4628-ABDB-9A5AFFB62010}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6" totalsRowShown="0" headerRowDxfId="30" dataDxfId="28" headerRowBorderDxfId="29" tableBorderDxfId="27" totalsRowBorderDxfId="26">
  <autoFilter ref="A22:D26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5" totalsRowDxfId="24"/>
    <tableColumn id="2" xr3:uid="{70AB0575-72D8-4B9C-A217-7C353BC3ADE9}" name="Cantidad Programada" dataDxfId="23" totalsRowDxfId="22"/>
    <tableColumn id="3" xr3:uid="{785EA9E1-E067-473D-A75D-C64E596A6F2B}" name="Cantidad Ejecutada" dataDxfId="21" totalsRowDxfId="20"/>
    <tableColumn id="4" xr3:uid="{EAB4EDE2-F0BE-4226-8D84-35789B12C224}" name="% ejecución" dataDxfId="19" totalsRowDxfId="18" dataCellStyle="Porcentaje" totalsRow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31:D40" totalsRowShown="0" headerRowDxfId="17" dataDxfId="15" headerRowBorderDxfId="16" tableBorderDxfId="14" totalsRowBorderDxfId="13">
  <autoFilter ref="A31:D40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4:D48" totalsRowShown="0" headerRowDxfId="8" dataDxfId="6" headerRowBorderDxfId="7" tableBorderDxfId="5" totalsRowBorderDxfId="4">
  <autoFilter ref="A44:D48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5"/>
  <sheetViews>
    <sheetView tabSelected="1" topLeftCell="A46" zoomScale="160" zoomScaleNormal="160" zoomScaleSheetLayoutView="89" workbookViewId="0">
      <selection activeCell="A53" sqref="A53"/>
    </sheetView>
  </sheetViews>
  <sheetFormatPr baseColWidth="10" defaultRowHeight="15" x14ac:dyDescent="0.2"/>
  <cols>
    <col min="1" max="1" width="42.7109375" style="1" customWidth="1"/>
    <col min="2" max="2" width="25.42578125" style="16" bestFit="1" customWidth="1"/>
    <col min="3" max="3" width="22.85546875" style="17" bestFit="1" customWidth="1"/>
    <col min="4" max="4" width="20.7109375" style="19" customWidth="1"/>
    <col min="5" max="16384" width="11.42578125" style="1"/>
  </cols>
  <sheetData>
    <row r="6" spans="1:4" ht="15.75" x14ac:dyDescent="0.25">
      <c r="A6" s="23" t="s">
        <v>34</v>
      </c>
      <c r="B6" s="23"/>
      <c r="C6" s="23"/>
      <c r="D6" s="23"/>
    </row>
    <row r="8" spans="1:4" ht="15.75" x14ac:dyDescent="0.25">
      <c r="A8" s="2" t="s">
        <v>0</v>
      </c>
      <c r="B8" s="3" t="s">
        <v>26</v>
      </c>
      <c r="C8" s="4" t="s">
        <v>29</v>
      </c>
      <c r="D8" s="5" t="s">
        <v>1</v>
      </c>
    </row>
    <row r="9" spans="1:4" x14ac:dyDescent="0.2">
      <c r="A9" s="6" t="s">
        <v>2</v>
      </c>
      <c r="B9" s="7">
        <v>47500</v>
      </c>
      <c r="C9" s="8">
        <v>50036</v>
      </c>
      <c r="D9" s="9">
        <f>+Tabla1[[#This Row],[Cantidad Ejecutada]]/Tabla1[[#This Row],[Cantidad Programada]]</f>
        <v>1.0533894736842104</v>
      </c>
    </row>
    <row r="10" spans="1:4" x14ac:dyDescent="0.2">
      <c r="A10" s="6" t="s">
        <v>3</v>
      </c>
      <c r="B10" s="7">
        <v>130118</v>
      </c>
      <c r="C10" s="8">
        <v>146165</v>
      </c>
      <c r="D10" s="9">
        <f>+Tabla1[[#This Row],[Cantidad Ejecutada]]/Tabla1[[#This Row],[Cantidad Programada]]</f>
        <v>1.1233265190058255</v>
      </c>
    </row>
    <row r="11" spans="1:4" x14ac:dyDescent="0.2">
      <c r="A11" s="6" t="s">
        <v>4</v>
      </c>
      <c r="B11" s="7">
        <v>120000</v>
      </c>
      <c r="C11" s="8">
        <v>129000</v>
      </c>
      <c r="D11" s="9">
        <f>+Tabla1[[#This Row],[Cantidad Ejecutada]]/Tabla1[[#This Row],[Cantidad Programada]]</f>
        <v>1.075</v>
      </c>
    </row>
    <row r="12" spans="1:4" x14ac:dyDescent="0.2">
      <c r="A12" s="6" t="s">
        <v>5</v>
      </c>
      <c r="B12" s="7">
        <v>240000</v>
      </c>
      <c r="C12" s="8">
        <v>276000</v>
      </c>
      <c r="D12" s="9">
        <f>+Tabla1[[#This Row],[Cantidad Ejecutada]]/Tabla1[[#This Row],[Cantidad Programada]]</f>
        <v>1.1499999999999999</v>
      </c>
    </row>
    <row r="13" spans="1:4" x14ac:dyDescent="0.2">
      <c r="A13" s="6" t="s">
        <v>6</v>
      </c>
      <c r="B13" s="7">
        <v>3498</v>
      </c>
      <c r="C13" s="8">
        <v>3000</v>
      </c>
      <c r="D13" s="9">
        <f>+Tabla1[[#This Row],[Cantidad Ejecutada]]/Tabla1[[#This Row],[Cantidad Programada]]</f>
        <v>0.85763293310463118</v>
      </c>
    </row>
    <row r="14" spans="1:4" x14ac:dyDescent="0.2">
      <c r="A14" s="6" t="s">
        <v>7</v>
      </c>
      <c r="B14" s="7">
        <v>1500</v>
      </c>
      <c r="C14" s="8">
        <v>437</v>
      </c>
      <c r="D14" s="9">
        <f>+Tabla1[[#This Row],[Cantidad Ejecutada]]/Tabla1[[#This Row],[Cantidad Programada]]</f>
        <v>0.29133333333333333</v>
      </c>
    </row>
    <row r="15" spans="1:4" x14ac:dyDescent="0.2">
      <c r="A15" s="6" t="s">
        <v>8</v>
      </c>
      <c r="B15" s="7">
        <v>8000</v>
      </c>
      <c r="C15" s="8">
        <v>10544</v>
      </c>
      <c r="D15" s="9">
        <f>+Tabla1[[#This Row],[Cantidad Ejecutada]]/Tabla1[[#This Row],[Cantidad Programada]]</f>
        <v>1.3180000000000001</v>
      </c>
    </row>
    <row r="16" spans="1:4" x14ac:dyDescent="0.2">
      <c r="A16" s="6" t="s">
        <v>9</v>
      </c>
      <c r="B16" s="7">
        <v>10000</v>
      </c>
      <c r="C16" s="8">
        <v>12712</v>
      </c>
      <c r="D16" s="9">
        <f>+Tabla1[[#This Row],[Cantidad Ejecutada]]/Tabla1[[#This Row],[Cantidad Programada]]</f>
        <v>1.2712000000000001</v>
      </c>
    </row>
    <row r="17" spans="1:5" x14ac:dyDescent="0.2">
      <c r="A17" s="10" t="s">
        <v>27</v>
      </c>
      <c r="B17" s="11">
        <v>1500</v>
      </c>
      <c r="C17" s="12">
        <v>367</v>
      </c>
      <c r="D17" s="13">
        <f>+Tabla1[[#This Row],[Cantidad Ejecutada]]/Tabla1[[#This Row],[Cantidad Programada]]</f>
        <v>0.24466666666666667</v>
      </c>
    </row>
    <row r="20" spans="1:5" ht="15.75" x14ac:dyDescent="0.25">
      <c r="A20" s="23" t="s">
        <v>37</v>
      </c>
      <c r="B20" s="23"/>
      <c r="C20" s="23"/>
      <c r="D20" s="23"/>
    </row>
    <row r="22" spans="1:5" ht="15.75" x14ac:dyDescent="0.25">
      <c r="A22" s="14" t="s">
        <v>10</v>
      </c>
      <c r="B22" s="3" t="s">
        <v>26</v>
      </c>
      <c r="C22" s="4" t="s">
        <v>29</v>
      </c>
      <c r="D22" s="5" t="s">
        <v>1</v>
      </c>
    </row>
    <row r="23" spans="1:5" x14ac:dyDescent="0.2">
      <c r="A23" s="6" t="s">
        <v>11</v>
      </c>
      <c r="B23" s="8">
        <v>30000</v>
      </c>
      <c r="C23" s="20">
        <v>28361</v>
      </c>
      <c r="D23" s="9">
        <f>+Tabla2[[#This Row],[Cantidad Ejecutada]]/Tabla2[[#This Row],[Cantidad Programada]]</f>
        <v>0.94536666666666669</v>
      </c>
    </row>
    <row r="24" spans="1:5" x14ac:dyDescent="0.2">
      <c r="A24" s="6" t="s">
        <v>33</v>
      </c>
      <c r="B24" s="8">
        <v>300</v>
      </c>
      <c r="C24" s="20">
        <v>0</v>
      </c>
      <c r="D24" s="9">
        <f>+Tabla2[[#This Row],[Cantidad Ejecutada]]/Tabla2[[#This Row],[Cantidad Programada]]</f>
        <v>0</v>
      </c>
    </row>
    <row r="25" spans="1:5" x14ac:dyDescent="0.2">
      <c r="A25" s="6" t="s">
        <v>12</v>
      </c>
      <c r="B25" s="8">
        <v>9000</v>
      </c>
      <c r="C25" s="20">
        <v>1804</v>
      </c>
      <c r="D25" s="9">
        <f>+Tabla2[[#This Row],[Cantidad Ejecutada]]/Tabla2[[#This Row],[Cantidad Programada]]</f>
        <v>0.20044444444444445</v>
      </c>
    </row>
    <row r="26" spans="1:5" x14ac:dyDescent="0.2">
      <c r="A26" s="6" t="s">
        <v>38</v>
      </c>
      <c r="B26" s="8">
        <v>300</v>
      </c>
      <c r="C26" s="20">
        <v>0</v>
      </c>
      <c r="D26" s="9">
        <f>+Tabla2[[#This Row],[Cantidad Ejecutada]]/Tabla2[[#This Row],[Cantidad Programada]]</f>
        <v>0</v>
      </c>
    </row>
    <row r="27" spans="1:5" x14ac:dyDescent="0.2">
      <c r="C27" s="16"/>
      <c r="D27" s="18"/>
    </row>
    <row r="29" spans="1:5" ht="15.75" x14ac:dyDescent="0.25">
      <c r="A29" s="23" t="s">
        <v>36</v>
      </c>
      <c r="B29" s="23"/>
      <c r="C29" s="23"/>
      <c r="D29" s="23"/>
      <c r="E29" s="15"/>
    </row>
    <row r="31" spans="1:5" ht="15.75" x14ac:dyDescent="0.25">
      <c r="A31" s="14" t="s">
        <v>13</v>
      </c>
      <c r="B31" s="3" t="s">
        <v>26</v>
      </c>
      <c r="C31" s="4" t="s">
        <v>29</v>
      </c>
      <c r="D31" s="5" t="s">
        <v>14</v>
      </c>
    </row>
    <row r="32" spans="1:5" x14ac:dyDescent="0.2">
      <c r="A32" s="6" t="s">
        <v>15</v>
      </c>
      <c r="B32" s="8">
        <v>13950</v>
      </c>
      <c r="C32" s="8">
        <v>12037</v>
      </c>
      <c r="D32" s="9">
        <f>+Tabla3[[#This Row],[Cantidad Ejecutada]]/Tabla3[[#This Row],[Cantidad Programada]]</f>
        <v>0.86286738351254477</v>
      </c>
    </row>
    <row r="33" spans="1:4" x14ac:dyDescent="0.2">
      <c r="A33" s="6" t="s">
        <v>16</v>
      </c>
      <c r="B33" s="8">
        <v>217</v>
      </c>
      <c r="C33" s="8">
        <v>217</v>
      </c>
      <c r="D33" s="9">
        <f>+Tabla3[[#This Row],[Cantidad Ejecutada]]/Tabla3[[#This Row],[Cantidad Programada]]</f>
        <v>1</v>
      </c>
    </row>
    <row r="34" spans="1:4" x14ac:dyDescent="0.2">
      <c r="A34" s="6" t="s">
        <v>31</v>
      </c>
      <c r="B34" s="8">
        <v>279</v>
      </c>
      <c r="C34" s="8">
        <v>248</v>
      </c>
      <c r="D34" s="9">
        <f>+Tabla3[[#This Row],[Cantidad Ejecutada]]/Tabla3[[#This Row],[Cantidad Programada]]</f>
        <v>0.88888888888888884</v>
      </c>
    </row>
    <row r="35" spans="1:4" x14ac:dyDescent="0.2">
      <c r="A35" s="6" t="s">
        <v>30</v>
      </c>
      <c r="B35" s="8">
        <v>93</v>
      </c>
      <c r="C35" s="8">
        <v>93</v>
      </c>
      <c r="D35" s="9">
        <f>+Tabla3[[#This Row],[Cantidad Ejecutada]]/Tabla3[[#This Row],[Cantidad Programada]]</f>
        <v>1</v>
      </c>
    </row>
    <row r="36" spans="1:4" x14ac:dyDescent="0.2">
      <c r="A36" s="6" t="s">
        <v>17</v>
      </c>
      <c r="B36" s="8">
        <v>5</v>
      </c>
      <c r="C36" s="8">
        <v>5</v>
      </c>
      <c r="D36" s="9">
        <f>+Tabla3[[#This Row],[Cantidad Ejecutada]]/Tabla3[[#This Row],[Cantidad Programada]]</f>
        <v>1</v>
      </c>
    </row>
    <row r="37" spans="1:4" x14ac:dyDescent="0.2">
      <c r="A37" s="6" t="s">
        <v>18</v>
      </c>
      <c r="B37" s="8">
        <v>900</v>
      </c>
      <c r="C37" s="8">
        <v>729</v>
      </c>
      <c r="D37" s="9">
        <f>+Tabla3[[#This Row],[Cantidad Ejecutada]]/Tabla3[[#This Row],[Cantidad Programada]]</f>
        <v>0.81</v>
      </c>
    </row>
    <row r="38" spans="1:4" x14ac:dyDescent="0.2">
      <c r="A38" s="6" t="s">
        <v>19</v>
      </c>
      <c r="B38" s="8">
        <v>5</v>
      </c>
      <c r="C38" s="8">
        <v>5</v>
      </c>
      <c r="D38" s="9">
        <f>+Tabla3[[#This Row],[Cantidad Ejecutada]]/Tabla3[[#This Row],[Cantidad Programada]]</f>
        <v>1</v>
      </c>
    </row>
    <row r="39" spans="1:4" x14ac:dyDescent="0.2">
      <c r="A39" s="6" t="s">
        <v>20</v>
      </c>
      <c r="B39" s="8">
        <v>29</v>
      </c>
      <c r="C39" s="8">
        <v>29</v>
      </c>
      <c r="D39" s="9">
        <f>+Tabla3[[#This Row],[Cantidad Ejecutada]]/Tabla3[[#This Row],[Cantidad Programada]]</f>
        <v>1</v>
      </c>
    </row>
    <row r="40" spans="1:4" x14ac:dyDescent="0.2">
      <c r="A40" s="10" t="s">
        <v>25</v>
      </c>
      <c r="B40" s="12">
        <v>2232</v>
      </c>
      <c r="C40" s="12">
        <v>1859</v>
      </c>
      <c r="D40" s="9">
        <f>+Tabla3[[#This Row],[Cantidad Ejecutada]]/Tabla3[[#This Row],[Cantidad Programada]]</f>
        <v>0.83288530465949817</v>
      </c>
    </row>
    <row r="41" spans="1:4" x14ac:dyDescent="0.2">
      <c r="D41" s="18"/>
    </row>
    <row r="42" spans="1:4" ht="15.75" x14ac:dyDescent="0.25">
      <c r="A42" s="23" t="s">
        <v>35</v>
      </c>
      <c r="B42" s="23"/>
      <c r="C42" s="23"/>
      <c r="D42" s="23"/>
    </row>
    <row r="44" spans="1:4" ht="15.75" x14ac:dyDescent="0.25">
      <c r="A44" s="14" t="s">
        <v>13</v>
      </c>
      <c r="B44" s="3" t="s">
        <v>26</v>
      </c>
      <c r="C44" s="4" t="s">
        <v>29</v>
      </c>
      <c r="D44" s="5" t="s">
        <v>14</v>
      </c>
    </row>
    <row r="45" spans="1:4" x14ac:dyDescent="0.2">
      <c r="A45" s="6" t="s">
        <v>22</v>
      </c>
      <c r="B45" s="8">
        <v>47500</v>
      </c>
      <c r="C45" s="8">
        <v>50036</v>
      </c>
      <c r="D45" s="9">
        <f>+Tabla4[[#This Row],[Cantidad Ejecutada]]/Tabla4[[#This Row],[Cantidad Programada]]</f>
        <v>1.0533894736842104</v>
      </c>
    </row>
    <row r="46" spans="1:4" x14ac:dyDescent="0.2">
      <c r="A46" s="6" t="s">
        <v>23</v>
      </c>
      <c r="B46" s="8">
        <v>10000000</v>
      </c>
      <c r="C46" s="8">
        <v>12000000</v>
      </c>
      <c r="D46" s="9">
        <f>+Tabla4[[#This Row],[Cantidad Ejecutada]]/Tabla4[[#This Row],[Cantidad Programada]]</f>
        <v>1.2</v>
      </c>
    </row>
    <row r="47" spans="1:4" x14ac:dyDescent="0.2">
      <c r="A47" s="6" t="s">
        <v>24</v>
      </c>
      <c r="B47" s="8">
        <v>350</v>
      </c>
      <c r="C47" s="8">
        <v>325</v>
      </c>
      <c r="D47" s="9">
        <f>+Tabla4[[#This Row],[Cantidad Ejecutada]]/Tabla4[[#This Row],[Cantidad Programada]]</f>
        <v>0.9285714285714286</v>
      </c>
    </row>
    <row r="48" spans="1:4" x14ac:dyDescent="0.2">
      <c r="A48" s="6" t="s">
        <v>28</v>
      </c>
      <c r="B48" s="8">
        <v>30</v>
      </c>
      <c r="C48" s="8">
        <v>35</v>
      </c>
      <c r="D48" s="9">
        <f>+Tabla4[[#This Row],[Cantidad Ejecutada]]/Tabla4[[#This Row],[Cantidad Programada]]</f>
        <v>1.1666666666666667</v>
      </c>
    </row>
    <row r="49" spans="1:4" x14ac:dyDescent="0.2">
      <c r="D49" s="18"/>
    </row>
    <row r="50" spans="1:4" x14ac:dyDescent="0.2">
      <c r="D50" s="18"/>
    </row>
    <row r="54" spans="1:4" x14ac:dyDescent="0.2">
      <c r="A54" s="22" t="s">
        <v>21</v>
      </c>
      <c r="B54" s="22"/>
      <c r="C54" s="22"/>
      <c r="D54" s="22"/>
    </row>
    <row r="55" spans="1:4" x14ac:dyDescent="0.2">
      <c r="A55" s="21" t="s">
        <v>32</v>
      </c>
      <c r="B55" s="21"/>
      <c r="C55" s="21"/>
    </row>
  </sheetData>
  <mergeCells count="6">
    <mergeCell ref="A55:C55"/>
    <mergeCell ref="A54:D54"/>
    <mergeCell ref="A6:D6"/>
    <mergeCell ref="A20:D20"/>
    <mergeCell ref="A29:D29"/>
    <mergeCell ref="A42:D4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Oficina de Libre Acceso a la Información Pública OAI</cp:lastModifiedBy>
  <cp:lastPrinted>2023-10-17T17:16:47Z</cp:lastPrinted>
  <dcterms:created xsi:type="dcterms:W3CDTF">2021-01-26T12:11:37Z</dcterms:created>
  <dcterms:modified xsi:type="dcterms:W3CDTF">2024-04-11T12:17:25Z</dcterms:modified>
</cp:coreProperties>
</file>