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8_{115D595B-B6CD-4853-867B-7D3B40A29F6A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44" i="1"/>
  <c r="D45" i="1"/>
  <c r="D46" i="1"/>
  <c r="D43" i="1"/>
  <c r="D31" i="1"/>
  <c r="D32" i="1"/>
  <c r="D34" i="1"/>
  <c r="D35" i="1"/>
  <c r="D36" i="1"/>
  <c r="D37" i="1"/>
  <c r="D38" i="1"/>
  <c r="D30" i="1"/>
  <c r="D23" i="1"/>
  <c r="D24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<sst xmlns="http://schemas.openxmlformats.org/spreadsheetml/2006/main" count="46" uniqueCount="37">
  <si>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</si>
  <si>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</si>
  <si>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</si>
  <si>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</si>
  <si>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</si>
  <si>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</si>
  <si>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</si>
  <si>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</si>
  <si>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</si>
  <si>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</si>
  <si>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</si>
  <si>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</si>
  <si>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</si>
  <si>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</si>
  <si>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</si>
  <si>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</si>
  <si>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</si>
  <si>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</si>
  <si>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</si>
  <si>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</si>
  <si>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</si>
  <si>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</si>
  <si>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</si>
  <si>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</si>
  <si>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</si>
  <si>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</si>
  <si>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</si>
  <si>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</si>
  <si>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</si>
  <si>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</si>
  <si>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</si>
  <si>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</si>
  <si>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 xml:space="preserve">                                        Firma y sello</t>
  </si>
  <si>
    <t>Estadística del Programa Tabacalero, INTABACO, 2024-2025</t>
  </si>
  <si>
    <t>Estadística de meta Fortalecimento Sector Tabaco , INTABACO, 2024-2025</t>
  </si>
  <si>
    <t>Estadística de Programa de Transferencia Tecnológica , INTABACO, 2024-2025</t>
  </si>
  <si>
    <t>Estadística de Programa de Casas de Curado, INTABACO,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</si>
</sst>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46</xdr:row>
      <xdr:rowOff>133175</xdr:rowOff>
    </xdr:from>
    <xdr:to>
      <xdr:col>0</xdr:col>
      <xdr:colOff>2828016</xdr:colOff>
      <xdr:row>52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9" dataDxfId="37" headerRowBorderDxfId="38" tableBorderDxfId="36" totalsRowBorderDxfId="35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4"/>
    <tableColumn id="2" xr3:uid="{D76916D2-EE13-4185-96AE-8D2CF549B45A}" name="Cantidad Programada" dataDxfId="33" dataCellStyle="Millares"/>
    <tableColumn id="3" xr3:uid="{091E5690-17E3-4F41-BB7F-64C4E3D19642}" name="Cantidad Ejecutada" dataDxfId="32"/>
    <tableColumn id="4" xr3:uid="{5D31D20A-AC22-4628-ABDB-9A5AFFB62010}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4" totalsRowShown="0" headerRowDxfId="30" dataDxfId="28" headerRowBorderDxfId="29" tableBorderDxfId="27" totalsRowBorderDxfId="26">
  <autoFilter ref="A22:D24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5" totalsRowDxfId="24"/>
    <tableColumn id="2" xr3:uid="{70AB0575-72D8-4B9C-A217-7C353BC3ADE9}" name="Cantidad Programada" dataDxfId="23" totalsRowDxfId="22"/>
    <tableColumn id="3" xr3:uid="{785EA9E1-E067-473D-A75D-C64E596A6F2B}" name="Cantidad Ejecutada" dataDxfId="21" totalsRowDxfId="20"/>
    <tableColumn id="4" xr3:uid="{EAB4EDE2-F0BE-4226-8D84-35789B12C224}" name="% ejecución" dataDxfId="19" totalsRowDxfId="18" dataCellStyle="Porcentaje" totalsRow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29:D38" totalsRowShown="0" headerRowDxfId="17" dataDxfId="15" headerRowBorderDxfId="16" tableBorderDxfId="14" totalsRowBorderDxfId="13">
  <autoFilter ref="A29:D38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2:D46" totalsRowShown="0" headerRowDxfId="8" dataDxfId="6" headerRowBorderDxfId="7" tableBorderDxfId="5" totalsRowBorderDxfId="4">
  <autoFilter ref="A42:D46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3"/>
  <sheetViews>
    <sheetView tabSelected="1" zoomScale="130" zoomScaleNormal="130" zoomScaleSheetLayoutView="89" workbookViewId="0">
      <selection activeCell="C51" sqref="C51"/>
    </sheetView>
  </sheetViews>
  <sheetFormatPr baseColWidth="10" defaultRowHeight="15" x14ac:dyDescent="0.2"/>
  <cols>
    <col min="1" max="1" width="42.7109375" style="1" customWidth="1"/>
    <col min="2" max="2" width="25.42578125" style="16" bestFit="1" customWidth="1"/>
    <col min="3" max="3" width="22.85546875" style="17" bestFit="1" customWidth="1"/>
    <col min="4" max="4" width="20.7109375" style="19" customWidth="1"/>
    <col min="5" max="16384" width="11.42578125" style="1"/>
  </cols>
  <sheetData>
    <row r="6" spans="1:4" ht="15.75" x14ac:dyDescent="0.25">
      <c r="A6" s="23" t="s">
        <v>33</v>
      </c>
      <c r="B6" s="23"/>
      <c r="C6" s="23"/>
      <c r="D6" s="23"/>
    </row>
    <row r="8" spans="1:4" ht="15.75" x14ac:dyDescent="0.25">
      <c r="A8" s="2" t="s">
        <v>0</v>
      </c>
      <c r="B8" s="3" t="s">
        <v>26</v>
      </c>
      <c r="C8" s="4" t="s">
        <v>29</v>
      </c>
      <c r="D8" s="5" t="s">
        <v>1</v>
      </c>
    </row>
    <row r="9" spans="1:4" x14ac:dyDescent="0.2">
      <c r="A9" s="6" t="s">
        <v>2</v>
      </c>
      <c r="B9" s="7">
        <v>50000</v>
      </c>
      <c r="C9" s="8">
        <v>20000</v>
      </c>
      <c r="D9" s="9">
        <f>+Tabla1[[#This Row],[Cantidad Ejecutada]]/Tabla1[[#This Row],[Cantidad Programada]]</f>
        <v>0.4</v>
      </c>
    </row>
    <row r="10" spans="1:4" x14ac:dyDescent="0.2">
      <c r="A10" s="6" t="s">
        <v>3</v>
      </c>
      <c r="B10" s="7">
        <v>135329</v>
      </c>
      <c r="C10" s="8">
        <v>819</v>
      </c>
      <c r="D10" s="9">
        <f>+Tabla1[[#This Row],[Cantidad Ejecutada]]/Tabla1[[#This Row],[Cantidad Programada]]</f>
        <v>6.0519179185540423E-3</v>
      </c>
    </row>
    <row r="11" spans="1:4" x14ac:dyDescent="0.2">
      <c r="A11" s="6" t="s">
        <v>4</v>
      </c>
      <c r="B11" s="7">
        <v>135329</v>
      </c>
      <c r="C11" s="8">
        <v>0</v>
      </c>
      <c r="D11" s="9">
        <f>+Tabla1[[#This Row],[Cantidad Ejecutada]]/Tabla1[[#This Row],[Cantidad Programada]]</f>
        <v>0</v>
      </c>
    </row>
    <row r="12" spans="1:4" x14ac:dyDescent="0.2">
      <c r="A12" s="6" t="s">
        <v>5</v>
      </c>
      <c r="B12" s="7">
        <v>270600</v>
      </c>
      <c r="C12" s="8">
        <v>0</v>
      </c>
      <c r="D12" s="9">
        <f>+Tabla1[[#This Row],[Cantidad Ejecutada]]/Tabla1[[#This Row],[Cantidad Programada]]</f>
        <v>0</v>
      </c>
    </row>
    <row r="13" spans="1:4" x14ac:dyDescent="0.2">
      <c r="A13" s="6" t="s">
        <v>6</v>
      </c>
      <c r="B13" s="7">
        <v>3498</v>
      </c>
      <c r="C13" s="8">
        <v>1500</v>
      </c>
      <c r="D13" s="9">
        <f>+Tabla1[[#This Row],[Cantidad Ejecutada]]/Tabla1[[#This Row],[Cantidad Programada]]</f>
        <v>0.42881646655231559</v>
      </c>
    </row>
    <row r="14" spans="1:4" x14ac:dyDescent="0.2">
      <c r="A14" s="6" t="s">
        <v>7</v>
      </c>
      <c r="B14" s="7">
        <v>1500</v>
      </c>
      <c r="C14" s="8">
        <v>0</v>
      </c>
      <c r="D14" s="9">
        <f>+Tabla1[[#This Row],[Cantidad Ejecutada]]/Tabla1[[#This Row],[Cantidad Programada]]</f>
        <v>0</v>
      </c>
    </row>
    <row r="15" spans="1:4" x14ac:dyDescent="0.2">
      <c r="A15" s="6" t="s">
        <v>8</v>
      </c>
      <c r="B15" s="7">
        <v>8000</v>
      </c>
      <c r="C15" s="8">
        <v>0</v>
      </c>
      <c r="D15" s="9">
        <f>+Tabla1[[#This Row],[Cantidad Ejecutada]]/Tabla1[[#This Row],[Cantidad Programada]]</f>
        <v>0</v>
      </c>
    </row>
    <row r="16" spans="1:4" x14ac:dyDescent="0.2">
      <c r="A16" s="6" t="s">
        <v>9</v>
      </c>
      <c r="B16" s="7">
        <v>10000</v>
      </c>
      <c r="C16" s="8">
        <v>0</v>
      </c>
      <c r="D16" s="9">
        <f>+Tabla1[[#This Row],[Cantidad Ejecutada]]/Tabla1[[#This Row],[Cantidad Programada]]</f>
        <v>0</v>
      </c>
    </row>
    <row r="17" spans="1:5" x14ac:dyDescent="0.2">
      <c r="A17" s="10" t="s">
        <v>27</v>
      </c>
      <c r="B17" s="11">
        <v>1500</v>
      </c>
      <c r="C17" s="12">
        <v>0</v>
      </c>
      <c r="D17" s="13">
        <f>+Tabla1[[#This Row],[Cantidad Ejecutada]]/Tabla1[[#This Row],[Cantidad Programada]]</f>
        <v>0</v>
      </c>
    </row>
    <row r="20" spans="1:5" ht="15.75" x14ac:dyDescent="0.25">
      <c r="A20" s="23" t="s">
        <v>36</v>
      </c>
      <c r="B20" s="23"/>
      <c r="C20" s="23"/>
      <c r="D20" s="23"/>
    </row>
    <row r="22" spans="1:5" ht="15.75" x14ac:dyDescent="0.25">
      <c r="A22" s="14" t="s">
        <v>10</v>
      </c>
      <c r="B22" s="3" t="s">
        <v>26</v>
      </c>
      <c r="C22" s="4" t="s">
        <v>29</v>
      </c>
      <c r="D22" s="5" t="s">
        <v>1</v>
      </c>
    </row>
    <row r="23" spans="1:5" x14ac:dyDescent="0.2">
      <c r="A23" s="6" t="s">
        <v>11</v>
      </c>
      <c r="B23" s="8">
        <v>21000</v>
      </c>
      <c r="C23" s="20">
        <v>0</v>
      </c>
      <c r="D23" s="9">
        <f>+Tabla2[[#This Row],[Cantidad Ejecutada]]/Tabla2[[#This Row],[Cantidad Programada]]</f>
        <v>0</v>
      </c>
    </row>
    <row r="24" spans="1:5" x14ac:dyDescent="0.2">
      <c r="A24" s="6" t="s">
        <v>12</v>
      </c>
      <c r="B24" s="8">
        <v>12000</v>
      </c>
      <c r="C24" s="20">
        <v>0</v>
      </c>
      <c r="D24" s="9">
        <f>+Tabla2[[#This Row],[Cantidad Ejecutada]]/Tabla2[[#This Row],[Cantidad Programada]]</f>
        <v>0</v>
      </c>
    </row>
    <row r="25" spans="1:5" x14ac:dyDescent="0.2">
      <c r="C25" s="16"/>
      <c r="D25" s="18"/>
    </row>
    <row r="27" spans="1:5" ht="15.75" x14ac:dyDescent="0.25">
      <c r="A27" s="23" t="s">
        <v>35</v>
      </c>
      <c r="B27" s="23"/>
      <c r="C27" s="23"/>
      <c r="D27" s="23"/>
      <c r="E27" s="15"/>
    </row>
    <row r="29" spans="1:5" ht="15.75" x14ac:dyDescent="0.25">
      <c r="A29" s="14" t="s">
        <v>13</v>
      </c>
      <c r="B29" s="3" t="s">
        <v>26</v>
      </c>
      <c r="C29" s="4" t="s">
        <v>29</v>
      </c>
      <c r="D29" s="5" t="s">
        <v>14</v>
      </c>
    </row>
    <row r="30" spans="1:5" x14ac:dyDescent="0.2">
      <c r="A30" s="6" t="s">
        <v>15</v>
      </c>
      <c r="B30" s="8">
        <v>12000</v>
      </c>
      <c r="C30" s="8">
        <v>792</v>
      </c>
      <c r="D30" s="9">
        <f>+Tabla3[[#This Row],[Cantidad Ejecutada]]/Tabla3[[#This Row],[Cantidad Programada]]</f>
        <v>6.6000000000000003E-2</v>
      </c>
    </row>
    <row r="31" spans="1:5" x14ac:dyDescent="0.2">
      <c r="A31" s="6" t="s">
        <v>16</v>
      </c>
      <c r="B31" s="8">
        <v>156</v>
      </c>
      <c r="C31" s="8">
        <v>12</v>
      </c>
      <c r="D31" s="9">
        <f>+Tabla3[[#This Row],[Cantidad Ejecutada]]/Tabla3[[#This Row],[Cantidad Programada]]</f>
        <v>7.6923076923076927E-2</v>
      </c>
    </row>
    <row r="32" spans="1:5" x14ac:dyDescent="0.2">
      <c r="A32" s="6" t="s">
        <v>31</v>
      </c>
      <c r="B32" s="8">
        <v>208</v>
      </c>
      <c r="C32" s="8">
        <v>8</v>
      </c>
      <c r="D32" s="9">
        <f>+Tabla3[[#This Row],[Cantidad Ejecutada]]/Tabla3[[#This Row],[Cantidad Programada]]</f>
        <v>3.8461538461538464E-2</v>
      </c>
    </row>
    <row r="33" spans="1:4" x14ac:dyDescent="0.2">
      <c r="A33" s="6" t="s">
        <v>30</v>
      </c>
      <c r="B33" s="8">
        <v>80</v>
      </c>
      <c r="C33" s="8">
        <v>0</v>
      </c>
      <c r="D33" s="9">
        <f>+Tabla3[[#This Row],[Cantidad Ejecutada]]/Tabla3[[#This Row],[Cantidad Programada]]</f>
        <v>0</v>
      </c>
    </row>
    <row r="34" spans="1:4" x14ac:dyDescent="0.2">
      <c r="A34" s="6" t="s">
        <v>17</v>
      </c>
      <c r="B34" s="8">
        <v>5</v>
      </c>
      <c r="C34" s="8">
        <v>0</v>
      </c>
      <c r="D34" s="9">
        <f>+Tabla3[[#This Row],[Cantidad Ejecutada]]/Tabla3[[#This Row],[Cantidad Programada]]</f>
        <v>0</v>
      </c>
    </row>
    <row r="35" spans="1:4" x14ac:dyDescent="0.2">
      <c r="A35" s="6" t="s">
        <v>18</v>
      </c>
      <c r="B35" s="8">
        <v>750</v>
      </c>
      <c r="C35" s="8">
        <v>48</v>
      </c>
      <c r="D35" s="9">
        <f>+Tabla3[[#This Row],[Cantidad Ejecutada]]/Tabla3[[#This Row],[Cantidad Programada]]</f>
        <v>6.4000000000000001E-2</v>
      </c>
    </row>
    <row r="36" spans="1:4" x14ac:dyDescent="0.2">
      <c r="A36" s="6" t="s">
        <v>19</v>
      </c>
      <c r="B36" s="8">
        <v>5</v>
      </c>
      <c r="C36" s="8">
        <v>0</v>
      </c>
      <c r="D36" s="9">
        <f>+Tabla3[[#This Row],[Cantidad Ejecutada]]/Tabla3[[#This Row],[Cantidad Programada]]</f>
        <v>0</v>
      </c>
    </row>
    <row r="37" spans="1:4" x14ac:dyDescent="0.2">
      <c r="A37" s="6" t="s">
        <v>20</v>
      </c>
      <c r="B37" s="8">
        <v>26</v>
      </c>
      <c r="C37" s="8">
        <v>0</v>
      </c>
      <c r="D37" s="9">
        <f>+Tabla3[[#This Row],[Cantidad Ejecutada]]/Tabla3[[#This Row],[Cantidad Programada]]</f>
        <v>0</v>
      </c>
    </row>
    <row r="38" spans="1:4" x14ac:dyDescent="0.2">
      <c r="A38" s="10" t="s">
        <v>25</v>
      </c>
      <c r="B38" s="12">
        <v>1300</v>
      </c>
      <c r="C38" s="12">
        <v>17</v>
      </c>
      <c r="D38" s="9">
        <f>+Tabla3[[#This Row],[Cantidad Ejecutada]]/Tabla3[[#This Row],[Cantidad Programada]]</f>
        <v>1.3076923076923076E-2</v>
      </c>
    </row>
    <row r="39" spans="1:4" x14ac:dyDescent="0.2">
      <c r="D39" s="18"/>
    </row>
    <row r="40" spans="1:4" ht="15.75" x14ac:dyDescent="0.25">
      <c r="A40" s="23" t="s">
        <v>34</v>
      </c>
      <c r="B40" s="23"/>
      <c r="C40" s="23"/>
      <c r="D40" s="23"/>
    </row>
    <row r="42" spans="1:4" ht="15.75" x14ac:dyDescent="0.25">
      <c r="A42" s="14" t="s">
        <v>13</v>
      </c>
      <c r="B42" s="3" t="s">
        <v>26</v>
      </c>
      <c r="C42" s="4" t="s">
        <v>29</v>
      </c>
      <c r="D42" s="5" t="s">
        <v>14</v>
      </c>
    </row>
    <row r="43" spans="1:4" x14ac:dyDescent="0.2">
      <c r="A43" s="6" t="s">
        <v>22</v>
      </c>
      <c r="B43" s="8">
        <v>50000</v>
      </c>
      <c r="C43" s="8">
        <v>20000</v>
      </c>
      <c r="D43" s="9">
        <f>+Tabla4[[#This Row],[Cantidad Ejecutada]]/Tabla4[[#This Row],[Cantidad Programada]]</f>
        <v>0.4</v>
      </c>
    </row>
    <row r="44" spans="1:4" x14ac:dyDescent="0.2">
      <c r="A44" s="6" t="s">
        <v>23</v>
      </c>
      <c r="B44" s="8">
        <v>12000000</v>
      </c>
      <c r="C44" s="8">
        <v>0</v>
      </c>
      <c r="D44" s="9">
        <f>+Tabla4[[#This Row],[Cantidad Ejecutada]]/Tabla4[[#This Row],[Cantidad Programada]]</f>
        <v>0</v>
      </c>
    </row>
    <row r="45" spans="1:4" x14ac:dyDescent="0.2">
      <c r="A45" s="6" t="s">
        <v>24</v>
      </c>
      <c r="B45" s="8">
        <v>200</v>
      </c>
      <c r="C45" s="8">
        <v>0</v>
      </c>
      <c r="D45" s="9">
        <f>+Tabla4[[#This Row],[Cantidad Ejecutada]]/Tabla4[[#This Row],[Cantidad Programada]]</f>
        <v>0</v>
      </c>
    </row>
    <row r="46" spans="1:4" x14ac:dyDescent="0.2">
      <c r="A46" s="6" t="s">
        <v>28</v>
      </c>
      <c r="B46" s="8">
        <v>25</v>
      </c>
      <c r="C46" s="8">
        <v>0</v>
      </c>
      <c r="D46" s="9">
        <f>+Tabla4[[#This Row],[Cantidad Ejecutada]]/Tabla4[[#This Row],[Cantidad Programada]]</f>
        <v>0</v>
      </c>
    </row>
    <row r="47" spans="1:4" x14ac:dyDescent="0.2">
      <c r="D47" s="18"/>
    </row>
    <row r="48" spans="1:4" x14ac:dyDescent="0.2">
      <c r="D48" s="18"/>
    </row>
    <row r="52" spans="1:4" x14ac:dyDescent="0.2">
      <c r="A52" s="22" t="s">
        <v>21</v>
      </c>
      <c r="B52" s="22"/>
      <c r="C52" s="22"/>
      <c r="D52" s="22"/>
    </row>
    <row r="53" spans="1:4" x14ac:dyDescent="0.2">
      <c r="A53" s="21" t="s">
        <v>32</v>
      </c>
      <c r="B53" s="21"/>
      <c r="C53" s="21"/>
    </row>
  </sheetData>
  <mergeCells count="6">
    <mergeCell ref="A53:C53"/>
    <mergeCell ref="A52:D52"/>
    <mergeCell ref="A6:D6"/>
    <mergeCell ref="A20:D20"/>
    <mergeCell ref="A27:D27"/>
    <mergeCell ref="A40:D4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Oficina de Libre Acceso a la Información Pública OAI</cp:lastModifiedBy>
  <cp:lastPrinted>2023-10-17T17:16:47Z</cp:lastPrinted>
  <dcterms:created xsi:type="dcterms:W3CDTF">2021-01-26T12:11:37Z</dcterms:created>
  <dcterms:modified xsi:type="dcterms:W3CDTF">2024-10-10T12:07:17Z</dcterms:modified>
</cp:coreProperties>
</file>