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DICIEMBRE 2025\"/>
    </mc:Choice>
  </mc:AlternateContent>
  <xr:revisionPtr revIDLastSave="0" documentId="8_{025081E4-E030-482C-B167-F4FB55ED6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B9" i="3"/>
  <c r="C9" i="3"/>
  <c r="D9" i="3"/>
  <c r="E9" i="3"/>
  <c r="F9" i="3"/>
  <c r="G9" i="3"/>
  <c r="B8" i="3"/>
  <c r="C8" i="3"/>
  <c r="D8" i="3"/>
  <c r="E8" i="3"/>
  <c r="F8" i="3"/>
  <c r="G8" i="3"/>
  <c r="H21" i="6"/>
  <c r="H22" i="6"/>
  <c r="H23" i="6"/>
  <c r="H16" i="6"/>
  <c r="H17" i="6"/>
  <c r="H18" i="6"/>
  <c r="H19" i="6"/>
  <c r="H20" i="6"/>
  <c r="B21" i="6"/>
  <c r="C21" i="6"/>
  <c r="D21" i="6"/>
  <c r="E21" i="6"/>
  <c r="F21" i="6"/>
  <c r="G21" i="6"/>
  <c r="B22" i="6"/>
  <c r="C22" i="6"/>
  <c r="D22" i="6"/>
  <c r="E22" i="6"/>
  <c r="F22" i="6"/>
  <c r="G22" i="6"/>
  <c r="B23" i="6"/>
  <c r="C23" i="6"/>
  <c r="D23" i="6"/>
  <c r="E23" i="6"/>
  <c r="F23" i="6"/>
  <c r="G23" i="6"/>
  <c r="B16" i="6"/>
  <c r="C16" i="6"/>
  <c r="D16" i="6"/>
  <c r="E16" i="6"/>
  <c r="F16" i="6"/>
  <c r="G16" i="6"/>
  <c r="B17" i="6"/>
  <c r="C17" i="6"/>
  <c r="D17" i="6"/>
  <c r="E17" i="6"/>
  <c r="F17" i="6"/>
  <c r="G17" i="6"/>
  <c r="B18" i="6"/>
  <c r="C18" i="6"/>
  <c r="D18" i="6"/>
  <c r="E18" i="6"/>
  <c r="F18" i="6"/>
  <c r="G18" i="6"/>
  <c r="B19" i="6"/>
  <c r="C19" i="6"/>
  <c r="D19" i="6"/>
  <c r="E19" i="6"/>
  <c r="F19" i="6"/>
  <c r="G19" i="6"/>
  <c r="B20" i="6"/>
  <c r="C20" i="6"/>
  <c r="D20" i="6"/>
  <c r="E20" i="6"/>
  <c r="F20" i="6"/>
  <c r="G20" i="6"/>
  <c r="H8" i="6"/>
  <c r="H24" i="6" s="1"/>
  <c r="H9" i="6"/>
  <c r="H10" i="6"/>
  <c r="H11" i="6"/>
  <c r="H12" i="6"/>
  <c r="H13" i="6"/>
  <c r="H14" i="6"/>
  <c r="H15" i="6"/>
  <c r="B8" i="6"/>
  <c r="C8" i="6"/>
  <c r="D8" i="6"/>
  <c r="E8" i="6"/>
  <c r="F8" i="6"/>
  <c r="G8" i="6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B14" i="6"/>
  <c r="C14" i="6"/>
  <c r="D14" i="6"/>
  <c r="E14" i="6"/>
  <c r="F14" i="6"/>
  <c r="G14" i="6"/>
  <c r="B15" i="6"/>
  <c r="C15" i="6"/>
  <c r="D15" i="6"/>
  <c r="E15" i="6"/>
  <c r="F15" i="6"/>
  <c r="G15" i="6"/>
  <c r="D25" i="5"/>
  <c r="E25" i="5"/>
  <c r="G25" i="5"/>
  <c r="I26" i="5"/>
  <c r="D23" i="5"/>
  <c r="E23" i="5"/>
  <c r="E21" i="5"/>
  <c r="E19" i="5"/>
  <c r="G19" i="5"/>
  <c r="G20" i="5" s="1"/>
  <c r="G21" i="5" s="1"/>
  <c r="G23" i="5" s="1"/>
  <c r="G24" i="5" s="1"/>
  <c r="H26" i="5"/>
  <c r="E13" i="5"/>
  <c r="D12" i="5"/>
  <c r="E12" i="5"/>
  <c r="H10" i="3" l="1"/>
</calcChain>
</file>

<file path=xl/sharedStrings.xml><?xml version="1.0" encoding="utf-8"?>
<sst xmlns="http://schemas.openxmlformats.org/spreadsheetml/2006/main" count="109" uniqueCount="76">
  <si>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</si>
  <si>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</si>
  <si>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</si>
  <si>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</si>
  <si>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</si>
  <si>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</si>
  <si>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</si>
  <si>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</si>
  <si>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</si>
  <si>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</si>
  <si>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</si>
  <si>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</si>
  <si>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</si>
  <si>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INTABACO-DAF-CM-2025-0029</t>
  </si>
  <si>
    <t>COMPRA MENOR</t>
  </si>
  <si>
    <t>047-0165122-8</t>
  </si>
  <si>
    <t>102-33398-1</t>
  </si>
  <si>
    <t>INTABACO-DAF-CD-2025-0076</t>
  </si>
  <si>
    <t>SERVICIO DE ALQUILER DE IMPRESORAS, PARA USO DE LA INSTITUCION.</t>
  </si>
  <si>
    <t>Soluciones Impresas, SRL</t>
  </si>
  <si>
    <t>130-17498-9</t>
  </si>
  <si>
    <t>INTABACO-DAF-CD-2025-0077</t>
  </si>
  <si>
    <t>COMPRA DE ARTICULOS DESECHABLES PARA USO DE LA INSTITUCION.</t>
  </si>
  <si>
    <t>Suplidora Leopeña, SRL</t>
  </si>
  <si>
    <t>INTABACO-DAF-CD-2025-0078</t>
  </si>
  <si>
    <t>COMPRA DE MICROONDAS PARA USO DE LA INSTITUCION</t>
  </si>
  <si>
    <t>Suplimade Comercial, SRL</t>
  </si>
  <si>
    <t>132-10920-1</t>
  </si>
  <si>
    <t>INTABACO-DAF-CD-2025-0079</t>
  </si>
  <si>
    <t>COMPRA DE CALCULADORA, PARA USO DE LA INSTITUCION.</t>
  </si>
  <si>
    <t>María Nieves Álvarez Revilla</t>
  </si>
  <si>
    <t>INTABACO-DAF-CD-2025-0080</t>
  </si>
  <si>
    <t>COMPRA DE MANGUERAS PARA USO DE LA INSTITUCION</t>
  </si>
  <si>
    <t>INTABACO-DAF-CD-2025-0081</t>
  </si>
  <si>
    <t>ADQUISICION DE REFRIGERIO PARA CURSO A PRODUCTORES DE TABACO DE LA INSTITUCION</t>
  </si>
  <si>
    <t>Sivinox, SRL</t>
  </si>
  <si>
    <t>INTABACO-DAF-CD-2025-0082</t>
  </si>
  <si>
    <t>COMPRA DE HERBICIDA, PARA USO DE LA INSTITUCION.</t>
  </si>
  <si>
    <t>Comercial Estevez, SRL</t>
  </si>
  <si>
    <t>103-03573-6 </t>
  </si>
  <si>
    <t>INTABACO-DAF-CD-2025-0083</t>
  </si>
  <si>
    <t>ADQUISICION DE LETREROS PARA IDENTIFICACION DE OFICINAS DE LA INSTITUCION.</t>
  </si>
  <si>
    <t>Pixeltek , SRL</t>
  </si>
  <si>
    <t>133-52164-4</t>
  </si>
  <si>
    <t>PRESENTACION DE RESULTADOS 2025 Y PLANIFICACION INSTITUCIONAL 2026.</t>
  </si>
  <si>
    <t>D' Clásico, S.R.L.</t>
  </si>
  <si>
    <t>130-34957-6</t>
  </si>
  <si>
    <t>INTABACO-DAF-CD-2025-0084</t>
  </si>
  <si>
    <t>COMPRA DE COMPUTADORAS PARA USO DE LA INSTITUCION</t>
  </si>
  <si>
    <t>Cecomsa, SRL</t>
  </si>
  <si>
    <t>102-31616-3</t>
  </si>
  <si>
    <t>INTABACO-DAF-CD-2025-0085</t>
  </si>
  <si>
    <t>COMPRA DE BOLSAS Y CAJITAS TIMBRADAS PARA CIGARROS, PARA USO DE LA INSTITUCION.</t>
  </si>
  <si>
    <t>Global Promo JO LE, SRL</t>
  </si>
  <si>
    <t>131-92802-1</t>
  </si>
  <si>
    <t>COMPRA DE BOMBILLOS PARA USO DE LA INSTITUCION</t>
  </si>
  <si>
    <t>INTABACO-DAF-CD-2025-0086</t>
  </si>
  <si>
    <t>CONTRATACION DE SERVICIO DE PUBLICIDAD DIGITAL</t>
  </si>
  <si>
    <t>INTABACO-DAF-CD-2025-0087</t>
  </si>
  <si>
    <t>CADENA DE NOTICIA – TELEVISION (CDN-TV), S.A.</t>
  </si>
  <si>
    <t>INTABACO-DAF-CD-2028-0089</t>
  </si>
  <si>
    <t>CONTRATACION DE SERVICIO RENOVACION DE LICENCIAS ANTIVIRUS INTERNET SEGURITY PARA USO DE LA INSTITUCION</t>
  </si>
  <si>
    <t>SERVICIO DE PROGRAMACION SOPORTE ALOJAMIENTO DE APPS PARA USO DE LA INSTITUCION</t>
  </si>
  <si>
    <t>INTABACO-CCC-PEPU-2025-0006</t>
  </si>
  <si>
    <t>Procesos de Excepción</t>
  </si>
  <si>
    <t>Yordi José Morán Taveras</t>
  </si>
  <si>
    <t>035-0018847-3</t>
  </si>
  <si>
    <t>COMPRA DE PVC PARA IMPRESIÓN DE CARNET Y PORTA CARNET.</t>
  </si>
  <si>
    <t>INTABACO-DAF-CD-2025-0090</t>
  </si>
  <si>
    <t>CONTRATACION DE SERVICIO DE INSTALACION ELECTRICA PARA LA DIRECCION INDUSTRIAL DE LA INSTITUCION</t>
  </si>
  <si>
    <t>INTABACO-DAF-CD-2025-0091</t>
  </si>
  <si>
    <t>LC4 Ingenieria, SRL</t>
  </si>
  <si>
    <t>133-08344-2</t>
  </si>
  <si>
    <t>INTABACO-DAF-CD-2025-0092</t>
  </si>
  <si>
    <t>COMPRA DE CAFE PARA USO DE LA INSTITUCION</t>
  </si>
  <si>
    <t>COMPRAS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</si>
</sst>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6" fillId="0" borderId="0" xfId="0" applyFont="1"/>
    <xf numFmtId="0" fontId="10" fillId="2" borderId="7" xfId="0" applyFont="1" applyFill="1" applyBorder="1" applyAlignment="1">
      <alignment horizontal="center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center"/>
    </xf>
    <xf numFmtId="4" fontId="14" fillId="3" borderId="1" xfId="0" applyNumberFormat="1" applyFont="1" applyFill="1" applyBorder="1"/>
    <xf numFmtId="0" fontId="7" fillId="0" borderId="8" xfId="0" applyFont="1" applyBorder="1"/>
    <xf numFmtId="4" fontId="14" fillId="3" borderId="0" xfId="0" applyNumberFormat="1" applyFont="1" applyFill="1"/>
    <xf numFmtId="14" fontId="12" fillId="0" borderId="1" xfId="0" applyNumberFormat="1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4" fontId="11" fillId="0" borderId="1" xfId="1" applyFont="1" applyBorder="1"/>
    <xf numFmtId="44" fontId="11" fillId="0" borderId="1" xfId="1" applyFont="1" applyBorder="1" applyAlignment="1">
      <alignment horizontal="right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44" fontId="13" fillId="0" borderId="5" xfId="1" applyFont="1" applyBorder="1" applyAlignment="1">
      <alignment horizontal="right"/>
    </xf>
    <xf numFmtId="44" fontId="13" fillId="0" borderId="5" xfId="1" applyFont="1" applyBorder="1"/>
    <xf numFmtId="44" fontId="13" fillId="0" borderId="11" xfId="1" applyFont="1" applyBorder="1"/>
    <xf numFmtId="0" fontId="11" fillId="4" borderId="1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4" fontId="13" fillId="0" borderId="1" xfId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44" fontId="11" fillId="0" borderId="0" xfId="1" applyFont="1"/>
    <xf numFmtId="0" fontId="18" fillId="0" borderId="1" xfId="0" applyFont="1" applyBorder="1" applyAlignment="1">
      <alignment horizontal="center" vertical="center" wrapText="1"/>
    </xf>
    <xf numFmtId="44" fontId="1" fillId="3" borderId="0" xfId="0" applyNumberFormat="1" applyFont="1" applyFill="1"/>
    <xf numFmtId="14" fontId="18" fillId="0" borderId="1" xfId="0" applyNumberFormat="1" applyFont="1" applyBorder="1"/>
    <xf numFmtId="14" fontId="13" fillId="0" borderId="1" xfId="0" applyNumberFormat="1" applyFont="1" applyBorder="1"/>
    <xf numFmtId="14" fontId="18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vertical="center" wrapText="1"/>
    </xf>
    <xf numFmtId="164" fontId="11" fillId="0" borderId="0" xfId="1" applyNumberFormat="1" applyFont="1"/>
    <xf numFmtId="14" fontId="12" fillId="0" borderId="1" xfId="0" applyNumberFormat="1" applyFont="1" applyBorder="1" applyAlignment="1">
      <alignment horizontal="center" wrapText="1"/>
    </xf>
    <xf numFmtId="14" fontId="13" fillId="0" borderId="0" xfId="0" applyNumberFormat="1" applyFont="1"/>
    <xf numFmtId="14" fontId="18" fillId="0" borderId="1" xfId="0" applyNumberFormat="1" applyFont="1" applyBorder="1" applyAlignment="1">
      <alignment horizontal="center" wrapText="1"/>
    </xf>
    <xf numFmtId="14" fontId="11" fillId="4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Border="1"/>
    <xf numFmtId="14" fontId="12" fillId="5" borderId="1" xfId="0" applyNumberFormat="1" applyFont="1" applyFill="1" applyBorder="1" applyAlignment="1">
      <alignment horizontal="center" wrapText="1"/>
    </xf>
    <xf numFmtId="14" fontId="11" fillId="4" borderId="1" xfId="0" applyNumberFormat="1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horizontal="center" wrapText="1"/>
    </xf>
    <xf numFmtId="14" fontId="1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19050</xdr:colOff>
      <xdr:row>26</xdr:row>
      <xdr:rowOff>19051</xdr:rowOff>
    </xdr:from>
    <xdr:to>
      <xdr:col>3</xdr:col>
      <xdr:colOff>695325</xdr:colOff>
      <xdr:row>32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3249276"/>
          <a:ext cx="3448050" cy="1304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85725</xdr:colOff>
      <xdr:row>34</xdr:row>
      <xdr:rowOff>76200</xdr:rowOff>
    </xdr:from>
    <xdr:to>
      <xdr:col>3</xdr:col>
      <xdr:colOff>723900</xdr:colOff>
      <xdr:row>43</xdr:row>
      <xdr:rowOff>19050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13696950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tabSelected="1" zoomScale="130" zoomScaleNormal="130" workbookViewId="0">
      <selection activeCell="D5" sqref="D5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7" width="10.7109375" customWidth="1"/>
  </cols>
  <sheetData>
    <row r="3" spans="1:8" x14ac:dyDescent="0.25">
      <c r="B3" s="73" t="s">
        <v>7</v>
      </c>
      <c r="C3" s="73"/>
      <c r="D3" s="73"/>
      <c r="E3" s="9"/>
      <c r="F3" s="10"/>
      <c r="G3" s="10"/>
      <c r="H3" s="10"/>
    </row>
    <row r="4" spans="1:8" x14ac:dyDescent="0.25">
      <c r="B4" s="73" t="s">
        <v>75</v>
      </c>
      <c r="C4" s="73"/>
      <c r="D4" s="73"/>
      <c r="E4" s="11"/>
      <c r="F4" s="10"/>
      <c r="G4" s="10"/>
      <c r="H4" s="10"/>
    </row>
    <row r="5" spans="1:8" x14ac:dyDescent="0.25">
      <c r="B5" s="17" t="s">
        <v>11</v>
      </c>
      <c r="C5" s="17"/>
      <c r="D5" s="18"/>
      <c r="E5" s="11"/>
      <c r="F5" s="10"/>
      <c r="G5" s="10"/>
      <c r="H5" s="10"/>
    </row>
    <row r="6" spans="1:8" ht="15.75" thickBot="1" x14ac:dyDescent="0.3">
      <c r="B6" s="10"/>
      <c r="C6" s="10"/>
      <c r="D6" s="10"/>
      <c r="E6" s="11"/>
      <c r="F6" s="10"/>
      <c r="G6" s="10"/>
      <c r="H6" s="10"/>
    </row>
    <row r="7" spans="1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6</v>
      </c>
    </row>
    <row r="8" spans="1:8" s="5" customFormat="1" ht="47.25" customHeight="1" x14ac:dyDescent="0.2">
      <c r="B8" s="32">
        <f>'COMPRA REALIZADA Y APROBADA'!B13</f>
        <v>46001</v>
      </c>
      <c r="C8" s="59" t="str">
        <f>'COMPRA REALIZADA Y APROBADA'!C13</f>
        <v>INTABACO-DAF-CD-2025-0081</v>
      </c>
      <c r="D8" s="69" t="str">
        <f>'COMPRA REALIZADA Y APROBADA'!D13</f>
        <v>Sivinox, SRL</v>
      </c>
      <c r="E8" s="65" t="str">
        <f>'COMPRA REALIZADA Y APROBADA'!E13</f>
        <v>102-33398-1</v>
      </c>
      <c r="F8" s="66" t="str">
        <f>'COMPRA REALIZADA Y APROBADA'!F13</f>
        <v>ADQUISICION DE REFRIGERIO PARA CURSO A PRODUCTORES DE TABACO DE LA INSTITUCION</v>
      </c>
      <c r="G8" s="70" t="str">
        <f>'COMPRA REALIZADA Y APROBADA'!G13</f>
        <v>COMPRA POR DEBAJO DEL UMBRAL</v>
      </c>
      <c r="H8" s="36">
        <f>'COMPRA REALIZADA Y APROBADA'!$I$13</f>
        <v>89090</v>
      </c>
    </row>
    <row r="9" spans="1:8" ht="39" x14ac:dyDescent="0.25">
      <c r="A9" s="2"/>
      <c r="B9" s="32">
        <f>'COMPRA REALIZADA Y APROBADA'!B18</f>
        <v>46003</v>
      </c>
      <c r="C9" s="59" t="str">
        <f>'COMPRA REALIZADA Y APROBADA'!C18</f>
        <v>INTABACO-DAF-CD-2025-0085</v>
      </c>
      <c r="D9" s="71" t="str">
        <f>'COMPRA REALIZADA Y APROBADA'!D18</f>
        <v>Global Promo JO LE, SRL</v>
      </c>
      <c r="E9" s="68" t="str">
        <f>'COMPRA REALIZADA Y APROBADA'!E18</f>
        <v>131-92802-1</v>
      </c>
      <c r="F9" s="66" t="str">
        <f>'COMPRA REALIZADA Y APROBADA'!F18</f>
        <v>COMPRA DE BOLSAS Y CAJITAS TIMBRADAS PARA CIGARROS, PARA USO DE LA INSTITUCION.</v>
      </c>
      <c r="G9" s="70" t="str">
        <f>'COMPRA REALIZADA Y APROBADA'!G18</f>
        <v>COMPRA POR DEBAJO DEL UMBRAL</v>
      </c>
      <c r="H9" s="36">
        <f>'COMPRA REALIZADA Y APROBADA'!$I$18</f>
        <v>226501</v>
      </c>
    </row>
    <row r="10" spans="1:8" x14ac:dyDescent="0.25">
      <c r="C10" s="3"/>
      <c r="E10"/>
      <c r="G10" s="27" t="s">
        <v>9</v>
      </c>
      <c r="H10" s="58">
        <f>SUM(H8:H9)</f>
        <v>315591</v>
      </c>
    </row>
    <row r="11" spans="1:8" x14ac:dyDescent="0.25">
      <c r="D11" s="1"/>
      <c r="E11" s="8"/>
      <c r="F11" s="1"/>
    </row>
    <row r="12" spans="1:8" x14ac:dyDescent="0.25">
      <c r="D12" s="1"/>
      <c r="E12" s="4"/>
    </row>
    <row r="13" spans="1:8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9"/>
  <sheetViews>
    <sheetView topLeftCell="B1" workbookViewId="0">
      <selection activeCell="M9" sqref="M9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74" t="s">
        <v>7</v>
      </c>
      <c r="C3" s="74"/>
      <c r="D3" s="74"/>
      <c r="E3" s="9"/>
      <c r="F3" s="10"/>
      <c r="G3" s="10"/>
      <c r="H3" s="10"/>
      <c r="I3" s="10"/>
      <c r="J3" s="10"/>
    </row>
    <row r="4" spans="2:10" ht="18" x14ac:dyDescent="0.25">
      <c r="B4" s="74" t="s">
        <v>75</v>
      </c>
      <c r="C4" s="74"/>
      <c r="D4" s="74"/>
      <c r="E4" s="11"/>
      <c r="F4" s="10"/>
      <c r="G4" s="10"/>
      <c r="H4" s="10"/>
      <c r="I4" s="10"/>
      <c r="J4" s="10"/>
    </row>
    <row r="5" spans="2:10" ht="18" x14ac:dyDescent="0.25">
      <c r="B5" s="12" t="s">
        <v>8</v>
      </c>
      <c r="C5" s="12"/>
      <c r="D5" s="13"/>
      <c r="E5" s="11"/>
      <c r="F5" s="10"/>
      <c r="G5" s="10"/>
      <c r="H5" s="10"/>
      <c r="I5" s="10"/>
      <c r="J5" s="10"/>
    </row>
    <row r="6" spans="2:10" ht="15.75" thickBot="1" x14ac:dyDescent="0.3">
      <c r="B6" s="10"/>
      <c r="C6" s="10"/>
      <c r="D6" s="10"/>
      <c r="E6" s="11"/>
      <c r="F6" s="10"/>
      <c r="G6" s="10"/>
      <c r="H6" s="10"/>
      <c r="I6" s="10"/>
      <c r="J6" s="30"/>
    </row>
    <row r="7" spans="2:10" x14ac:dyDescent="0.25">
      <c r="B7" s="14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6" t="s">
        <v>5</v>
      </c>
      <c r="H7" s="26" t="s">
        <v>6</v>
      </c>
      <c r="I7" s="34" t="s">
        <v>6</v>
      </c>
      <c r="J7" s="35" t="s">
        <v>12</v>
      </c>
    </row>
    <row r="8" spans="2:10" s="5" customFormat="1" ht="69" customHeight="1" x14ac:dyDescent="0.2">
      <c r="B8" s="32">
        <v>45993</v>
      </c>
      <c r="C8" s="51" t="s">
        <v>17</v>
      </c>
      <c r="D8" s="43" t="s">
        <v>19</v>
      </c>
      <c r="E8" s="22" t="s">
        <v>20</v>
      </c>
      <c r="F8" s="52" t="s">
        <v>18</v>
      </c>
      <c r="G8" s="33" t="s">
        <v>10</v>
      </c>
      <c r="H8" s="45"/>
      <c r="I8" s="36">
        <v>45600</v>
      </c>
      <c r="J8" s="28"/>
    </row>
    <row r="9" spans="2:10" ht="62.25" customHeight="1" x14ac:dyDescent="0.25">
      <c r="B9" s="32">
        <v>45996</v>
      </c>
      <c r="C9" s="51" t="s">
        <v>21</v>
      </c>
      <c r="D9" s="53" t="s">
        <v>23</v>
      </c>
      <c r="E9" s="41" t="s">
        <v>16</v>
      </c>
      <c r="F9" s="52" t="s">
        <v>22</v>
      </c>
      <c r="G9" s="33" t="s">
        <v>10</v>
      </c>
      <c r="H9" s="46"/>
      <c r="I9" s="36">
        <v>53760.800000000003</v>
      </c>
      <c r="J9" s="28"/>
    </row>
    <row r="10" spans="2:10" ht="52.5" customHeight="1" x14ac:dyDescent="0.25">
      <c r="B10" s="32">
        <v>45999</v>
      </c>
      <c r="C10" s="51" t="s">
        <v>24</v>
      </c>
      <c r="D10" s="42" t="s">
        <v>26</v>
      </c>
      <c r="E10" s="22" t="s">
        <v>27</v>
      </c>
      <c r="F10" s="52" t="s">
        <v>25</v>
      </c>
      <c r="G10" s="38" t="s">
        <v>10</v>
      </c>
      <c r="H10" s="46"/>
      <c r="I10" s="36">
        <v>48100.12</v>
      </c>
      <c r="J10" s="28"/>
    </row>
    <row r="11" spans="2:10" ht="52.5" customHeight="1" x14ac:dyDescent="0.25">
      <c r="B11" s="32">
        <v>46000</v>
      </c>
      <c r="C11" s="51" t="s">
        <v>28</v>
      </c>
      <c r="D11" s="40" t="s">
        <v>30</v>
      </c>
      <c r="E11" s="41" t="s">
        <v>15</v>
      </c>
      <c r="F11" s="52" t="s">
        <v>29</v>
      </c>
      <c r="G11" s="38" t="s">
        <v>10</v>
      </c>
      <c r="H11" s="46"/>
      <c r="I11" s="36">
        <v>119091.5</v>
      </c>
      <c r="J11" s="28"/>
    </row>
    <row r="12" spans="2:10" ht="52.5" customHeight="1" x14ac:dyDescent="0.25">
      <c r="B12" s="32">
        <v>46001</v>
      </c>
      <c r="C12" s="51" t="s">
        <v>31</v>
      </c>
      <c r="D12" s="40" t="str">
        <f t="shared" ref="D12:E12" si="0">D10</f>
        <v>Suplimade Comercial, SRL</v>
      </c>
      <c r="E12" s="41" t="str">
        <f t="shared" si="0"/>
        <v>132-10920-1</v>
      </c>
      <c r="F12" s="52" t="s">
        <v>32</v>
      </c>
      <c r="G12" s="38" t="s">
        <v>10</v>
      </c>
      <c r="H12" s="47"/>
      <c r="I12" s="36">
        <v>38497.5</v>
      </c>
      <c r="J12" s="28"/>
    </row>
    <row r="13" spans="2:10" ht="52.5" customHeight="1" x14ac:dyDescent="0.25">
      <c r="B13" s="32">
        <v>46001</v>
      </c>
      <c r="C13" s="51" t="s">
        <v>33</v>
      </c>
      <c r="D13" s="53" t="s">
        <v>35</v>
      </c>
      <c r="E13" s="55" t="str">
        <f>$E$25</f>
        <v>102-33398-1</v>
      </c>
      <c r="F13" s="54" t="s">
        <v>34</v>
      </c>
      <c r="G13" s="38" t="s">
        <v>10</v>
      </c>
      <c r="H13" s="47"/>
      <c r="I13" s="36">
        <v>89090</v>
      </c>
      <c r="J13" s="28"/>
    </row>
    <row r="14" spans="2:10" ht="52.5" customHeight="1" x14ac:dyDescent="0.25">
      <c r="B14" s="32">
        <v>46001</v>
      </c>
      <c r="C14" s="51" t="s">
        <v>36</v>
      </c>
      <c r="D14" s="40" t="s">
        <v>38</v>
      </c>
      <c r="E14" s="55" t="s">
        <v>39</v>
      </c>
      <c r="F14" s="52" t="s">
        <v>37</v>
      </c>
      <c r="G14" s="38" t="s">
        <v>10</v>
      </c>
      <c r="H14" s="47"/>
      <c r="I14" s="36">
        <v>17500</v>
      </c>
      <c r="J14" s="28"/>
    </row>
    <row r="15" spans="2:10" ht="52.5" customHeight="1" x14ac:dyDescent="0.25">
      <c r="B15" s="32">
        <v>46001</v>
      </c>
      <c r="C15" s="51" t="s">
        <v>40</v>
      </c>
      <c r="D15" s="40" t="s">
        <v>42</v>
      </c>
      <c r="E15" s="55" t="s">
        <v>43</v>
      </c>
      <c r="F15" s="54" t="s">
        <v>41</v>
      </c>
      <c r="G15" s="38" t="s">
        <v>10</v>
      </c>
      <c r="H15" s="47"/>
      <c r="I15" s="37">
        <v>134909.4</v>
      </c>
      <c r="J15" s="28"/>
    </row>
    <row r="16" spans="2:10" ht="52.5" customHeight="1" x14ac:dyDescent="0.25">
      <c r="B16" s="32">
        <v>46001</v>
      </c>
      <c r="C16" s="51" t="s">
        <v>13</v>
      </c>
      <c r="D16" s="40" t="s">
        <v>45</v>
      </c>
      <c r="E16" s="41" t="s">
        <v>46</v>
      </c>
      <c r="F16" s="52" t="s">
        <v>44</v>
      </c>
      <c r="G16" s="38" t="s">
        <v>14</v>
      </c>
      <c r="H16" s="47"/>
      <c r="I16" s="36">
        <v>1435625</v>
      </c>
      <c r="J16" s="28"/>
    </row>
    <row r="17" spans="2:10" ht="40.5" customHeight="1" x14ac:dyDescent="0.25">
      <c r="B17" s="32">
        <v>46003</v>
      </c>
      <c r="C17" s="51" t="s">
        <v>47</v>
      </c>
      <c r="D17" s="44" t="s">
        <v>49</v>
      </c>
      <c r="E17" s="55" t="s">
        <v>50</v>
      </c>
      <c r="F17" s="57" t="s">
        <v>48</v>
      </c>
      <c r="G17" s="39" t="s">
        <v>10</v>
      </c>
      <c r="H17" s="48"/>
      <c r="I17" s="56">
        <v>237406.07999999999</v>
      </c>
      <c r="J17" s="49"/>
    </row>
    <row r="18" spans="2:10" ht="40.5" customHeight="1" x14ac:dyDescent="0.25">
      <c r="B18" s="32">
        <v>46003</v>
      </c>
      <c r="C18" s="51" t="s">
        <v>51</v>
      </c>
      <c r="D18" s="42" t="s">
        <v>53</v>
      </c>
      <c r="E18" s="41" t="s">
        <v>54</v>
      </c>
      <c r="F18" s="57" t="s">
        <v>52</v>
      </c>
      <c r="G18" s="39" t="s">
        <v>10</v>
      </c>
      <c r="H18" s="48"/>
      <c r="I18" s="56">
        <v>226501</v>
      </c>
      <c r="J18" s="49"/>
    </row>
    <row r="19" spans="2:10" ht="40.5" customHeight="1" x14ac:dyDescent="0.25">
      <c r="B19" s="32">
        <v>46003</v>
      </c>
      <c r="C19" s="51" t="s">
        <v>56</v>
      </c>
      <c r="D19" s="44" t="s">
        <v>23</v>
      </c>
      <c r="E19" s="55" t="str">
        <f>$E$9</f>
        <v>102-33398-1</v>
      </c>
      <c r="F19" s="57" t="s">
        <v>55</v>
      </c>
      <c r="G19" s="39" t="str">
        <f>$G$18</f>
        <v>COMPRA POR DEBAJO DEL UMBRAL</v>
      </c>
      <c r="H19" s="48"/>
      <c r="I19" s="56">
        <v>6513.6</v>
      </c>
      <c r="J19" s="49"/>
    </row>
    <row r="20" spans="2:10" ht="40.5" customHeight="1" x14ac:dyDescent="0.25">
      <c r="B20" s="32">
        <v>46007</v>
      </c>
      <c r="C20" s="51" t="s">
        <v>58</v>
      </c>
      <c r="D20" s="44" t="s">
        <v>59</v>
      </c>
      <c r="E20" s="55"/>
      <c r="F20" s="57" t="s">
        <v>57</v>
      </c>
      <c r="G20" s="39" t="str">
        <f>$G$19</f>
        <v>COMPRA POR DEBAJO DEL UMBRAL</v>
      </c>
      <c r="H20" s="48"/>
      <c r="I20" s="56">
        <v>124999.01</v>
      </c>
      <c r="J20" s="49"/>
    </row>
    <row r="21" spans="2:10" ht="50.25" customHeight="1" x14ac:dyDescent="0.25">
      <c r="B21" s="32">
        <v>46007</v>
      </c>
      <c r="C21" s="51" t="s">
        <v>60</v>
      </c>
      <c r="D21" s="44" t="s">
        <v>49</v>
      </c>
      <c r="E21" s="55" t="str">
        <f>$E$17</f>
        <v>102-31616-3</v>
      </c>
      <c r="F21" s="57" t="s">
        <v>61</v>
      </c>
      <c r="G21" s="39" t="str">
        <f>$G$20</f>
        <v>COMPRA POR DEBAJO DEL UMBRAL</v>
      </c>
      <c r="H21" s="48"/>
      <c r="I21" s="56">
        <v>148852</v>
      </c>
      <c r="J21" s="49"/>
    </row>
    <row r="22" spans="2:10" ht="66" customHeight="1" x14ac:dyDescent="0.25">
      <c r="B22" s="32">
        <v>46007</v>
      </c>
      <c r="C22" s="51" t="s">
        <v>63</v>
      </c>
      <c r="D22" s="44" t="s">
        <v>65</v>
      </c>
      <c r="E22" s="55" t="s">
        <v>66</v>
      </c>
      <c r="F22" s="57" t="s">
        <v>62</v>
      </c>
      <c r="G22" s="39" t="s">
        <v>64</v>
      </c>
      <c r="H22" s="48"/>
      <c r="I22" s="63">
        <v>321162.96000000002</v>
      </c>
      <c r="J22" s="49"/>
    </row>
    <row r="23" spans="2:10" ht="40.5" customHeight="1" x14ac:dyDescent="0.25">
      <c r="B23" s="32">
        <v>46007</v>
      </c>
      <c r="C23" s="51" t="s">
        <v>68</v>
      </c>
      <c r="D23" s="44" t="str">
        <f t="shared" ref="D23:E23" si="1">D9</f>
        <v>Suplidora Leopeña, SRL</v>
      </c>
      <c r="E23" s="55" t="str">
        <f t="shared" si="1"/>
        <v>102-33398-1</v>
      </c>
      <c r="F23" s="57" t="s">
        <v>67</v>
      </c>
      <c r="G23" s="39" t="str">
        <f>$G$21</f>
        <v>COMPRA POR DEBAJO DEL UMBRAL</v>
      </c>
      <c r="H23" s="48"/>
      <c r="I23" s="56">
        <v>13865</v>
      </c>
      <c r="J23" s="49"/>
    </row>
    <row r="24" spans="2:10" ht="54" customHeight="1" x14ac:dyDescent="0.25">
      <c r="B24" s="32">
        <v>46007</v>
      </c>
      <c r="C24" s="51" t="s">
        <v>70</v>
      </c>
      <c r="D24" s="44" t="s">
        <v>71</v>
      </c>
      <c r="E24" s="55" t="s">
        <v>72</v>
      </c>
      <c r="F24" s="57" t="s">
        <v>69</v>
      </c>
      <c r="G24" s="39" t="str">
        <f>$G$23</f>
        <v>COMPRA POR DEBAJO DEL UMBRAL</v>
      </c>
      <c r="H24" s="48"/>
      <c r="I24" s="56">
        <v>23000</v>
      </c>
      <c r="J24" s="49"/>
    </row>
    <row r="25" spans="2:10" ht="40.5" customHeight="1" x14ac:dyDescent="0.25">
      <c r="B25" s="32">
        <v>46008</v>
      </c>
      <c r="C25" s="51" t="s">
        <v>73</v>
      </c>
      <c r="D25" s="42" t="str">
        <f t="shared" ref="D25:E25" si="2">D23</f>
        <v>Suplidora Leopeña, SRL</v>
      </c>
      <c r="E25" s="41" t="str">
        <f t="shared" si="2"/>
        <v>102-33398-1</v>
      </c>
      <c r="F25" s="57" t="s">
        <v>74</v>
      </c>
      <c r="G25" s="39" t="str">
        <f>$G$24</f>
        <v>COMPRA POR DEBAJO DEL UMBRAL</v>
      </c>
      <c r="H25" s="50"/>
      <c r="I25" s="36">
        <v>236700.05</v>
      </c>
      <c r="J25" s="28"/>
    </row>
    <row r="26" spans="2:10" x14ac:dyDescent="0.25">
      <c r="B26" s="10"/>
      <c r="C26" s="10"/>
      <c r="D26" s="10"/>
      <c r="E26" s="11"/>
      <c r="F26" s="10"/>
      <c r="G26" s="27" t="s">
        <v>9</v>
      </c>
      <c r="H26" s="29">
        <f>SUM(H8:H25)</f>
        <v>0</v>
      </c>
      <c r="I26" s="31">
        <f>SUM(I8:I25)</f>
        <v>3321174.0199999996</v>
      </c>
      <c r="J26" s="10"/>
    </row>
    <row r="29" spans="2:10" ht="15.75" x14ac:dyDescent="0.25">
      <c r="E29" s="25"/>
      <c r="F29" s="25"/>
      <c r="G29" s="25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4"/>
  <sheetViews>
    <sheetView workbookViewId="0">
      <selection activeCell="L36" sqref="L36"/>
    </sheetView>
  </sheetViews>
  <sheetFormatPr baseColWidth="10"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6" customWidth="1"/>
    <col min="10" max="990" width="10.7109375" customWidth="1"/>
  </cols>
  <sheetData>
    <row r="3" spans="2:9" ht="18" x14ac:dyDescent="0.25">
      <c r="B3" s="74" t="s">
        <v>7</v>
      </c>
      <c r="C3" s="74"/>
      <c r="D3" s="74"/>
      <c r="E3" s="9"/>
      <c r="F3" s="10"/>
      <c r="G3" s="10"/>
      <c r="H3" s="10"/>
    </row>
    <row r="4" spans="2:9" ht="18" x14ac:dyDescent="0.25">
      <c r="B4" s="74" t="s">
        <v>75</v>
      </c>
      <c r="C4" s="74"/>
      <c r="D4" s="74"/>
      <c r="E4" s="11"/>
      <c r="F4" s="10"/>
      <c r="G4" s="10"/>
      <c r="H4" s="10"/>
    </row>
    <row r="5" spans="2:9" ht="18" x14ac:dyDescent="0.25">
      <c r="B5" s="12" t="s">
        <v>10</v>
      </c>
      <c r="C5" s="10"/>
      <c r="D5" s="12"/>
      <c r="E5" s="11"/>
      <c r="F5" s="10"/>
      <c r="G5" s="10"/>
      <c r="H5" s="10"/>
    </row>
    <row r="6" spans="2:9" ht="15.75" thickBot="1" x14ac:dyDescent="0.3">
      <c r="B6" s="10"/>
      <c r="C6" s="10"/>
      <c r="D6" s="10"/>
      <c r="E6" s="11"/>
      <c r="F6" s="10"/>
      <c r="G6" s="10"/>
      <c r="H6" s="10"/>
    </row>
    <row r="7" spans="2:9" ht="15.75" thickBot="1" x14ac:dyDescent="0.3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7"/>
    </row>
    <row r="8" spans="2:9" s="5" customFormat="1" ht="57.75" customHeight="1" x14ac:dyDescent="0.2">
      <c r="B8" s="32">
        <f>'COMPRA REALIZADA Y APROBADA'!B8</f>
        <v>45993</v>
      </c>
      <c r="C8" s="59" t="str">
        <f>'COMPRA REALIZADA Y APROBADA'!C8</f>
        <v>INTABACO-DAF-CD-2025-0076</v>
      </c>
      <c r="D8" s="64" t="str">
        <f>'COMPRA REALIZADA Y APROBADA'!D8</f>
        <v>Soluciones Impresas, SRL</v>
      </c>
      <c r="E8" s="65" t="str">
        <f>'COMPRA REALIZADA Y APROBADA'!E8</f>
        <v>130-17498-9</v>
      </c>
      <c r="F8" s="66" t="str">
        <f>'COMPRA REALIZADA Y APROBADA'!F8</f>
        <v>SERVICIO DE ALQUILER DE IMPRESORAS, PARA USO DE LA INSTITUCION.</v>
      </c>
      <c r="G8" s="67" t="str">
        <f>'COMPRA REALIZADA Y APROBADA'!G8</f>
        <v>COMPRA POR DEBAJO DEL UMBRAL</v>
      </c>
      <c r="H8" s="36">
        <f>'COMPRA REALIZADA Y APROBADA'!I8</f>
        <v>45600</v>
      </c>
    </row>
    <row r="9" spans="2:9" s="5" customFormat="1" ht="47.25" customHeight="1" x14ac:dyDescent="0.2">
      <c r="B9" s="32">
        <f>'COMPRA REALIZADA Y APROBADA'!B9</f>
        <v>45996</v>
      </c>
      <c r="C9" s="59" t="str">
        <f>'COMPRA REALIZADA Y APROBADA'!C9</f>
        <v>INTABACO-DAF-CD-2025-0077</v>
      </c>
      <c r="D9" s="28" t="str">
        <f>'COMPRA REALIZADA Y APROBADA'!D9</f>
        <v>Suplidora Leopeña, SRL</v>
      </c>
      <c r="E9" s="68" t="str">
        <f>'COMPRA REALIZADA Y APROBADA'!E9</f>
        <v>102-33398-1</v>
      </c>
      <c r="F9" s="66" t="str">
        <f>'COMPRA REALIZADA Y APROBADA'!F9</f>
        <v>COMPRA DE ARTICULOS DESECHABLES PARA USO DE LA INSTITUCION.</v>
      </c>
      <c r="G9" s="67" t="str">
        <f>'COMPRA REALIZADA Y APROBADA'!G9</f>
        <v>COMPRA POR DEBAJO DEL UMBRAL</v>
      </c>
      <c r="H9" s="36">
        <f>'COMPRA REALIZADA Y APROBADA'!I9</f>
        <v>53760.800000000003</v>
      </c>
    </row>
    <row r="10" spans="2:9" s="5" customFormat="1" ht="47.25" customHeight="1" x14ac:dyDescent="0.2">
      <c r="B10" s="32">
        <f>'COMPRA REALIZADA Y APROBADA'!B10</f>
        <v>45999</v>
      </c>
      <c r="C10" s="59" t="str">
        <f>'COMPRA REALIZADA Y APROBADA'!C10</f>
        <v>INTABACO-DAF-CD-2025-0078</v>
      </c>
      <c r="D10" s="69" t="str">
        <f>'COMPRA REALIZADA Y APROBADA'!D10</f>
        <v>Suplimade Comercial, SRL</v>
      </c>
      <c r="E10" s="65" t="str">
        <f>'COMPRA REALIZADA Y APROBADA'!E10</f>
        <v>132-10920-1</v>
      </c>
      <c r="F10" s="66" t="str">
        <f>'COMPRA REALIZADA Y APROBADA'!F10</f>
        <v>COMPRA DE MICROONDAS PARA USO DE LA INSTITUCION</v>
      </c>
      <c r="G10" s="70" t="str">
        <f>'COMPRA REALIZADA Y APROBADA'!G10</f>
        <v>COMPRA POR DEBAJO DEL UMBRAL</v>
      </c>
      <c r="H10" s="36">
        <f>'COMPRA REALIZADA Y APROBADA'!I10</f>
        <v>48100.12</v>
      </c>
    </row>
    <row r="11" spans="2:9" ht="26.25" x14ac:dyDescent="0.25">
      <c r="B11" s="32">
        <f>'COMPRA REALIZADA Y APROBADA'!B11</f>
        <v>46000</v>
      </c>
      <c r="C11" s="59" t="str">
        <f>'COMPRA REALIZADA Y APROBADA'!C11</f>
        <v>INTABACO-DAF-CD-2025-0079</v>
      </c>
      <c r="D11" s="71" t="str">
        <f>'COMPRA REALIZADA Y APROBADA'!D11</f>
        <v>María Nieves Álvarez Revilla</v>
      </c>
      <c r="E11" s="68" t="str">
        <f>'COMPRA REALIZADA Y APROBADA'!E11</f>
        <v>047-0165122-8</v>
      </c>
      <c r="F11" s="66" t="str">
        <f>'COMPRA REALIZADA Y APROBADA'!F11</f>
        <v>COMPRA DE CALCULADORA, PARA USO DE LA INSTITUCION.</v>
      </c>
      <c r="G11" s="70" t="str">
        <f>'COMPRA REALIZADA Y APROBADA'!G11</f>
        <v>COMPRA POR DEBAJO DEL UMBRAL</v>
      </c>
      <c r="H11" s="36">
        <f>'COMPRA REALIZADA Y APROBADA'!I11</f>
        <v>119091.5</v>
      </c>
    </row>
    <row r="12" spans="2:9" ht="51.75" x14ac:dyDescent="0.25">
      <c r="B12" s="32">
        <f>'COMPRA REALIZADA Y APROBADA'!B12</f>
        <v>46001</v>
      </c>
      <c r="C12" s="59" t="str">
        <f>'COMPRA REALIZADA Y APROBADA'!C12</f>
        <v>INTABACO-DAF-CD-2025-0080</v>
      </c>
      <c r="D12" s="71" t="str">
        <f>'COMPRA REALIZADA Y APROBADA'!D12</f>
        <v>Suplimade Comercial, SRL</v>
      </c>
      <c r="E12" s="68" t="str">
        <f>'COMPRA REALIZADA Y APROBADA'!E12</f>
        <v>132-10920-1</v>
      </c>
      <c r="F12" s="66" t="str">
        <f>'COMPRA REALIZADA Y APROBADA'!F12</f>
        <v>COMPRA DE MANGUERAS PARA USO DE LA INSTITUCION</v>
      </c>
      <c r="G12" s="70" t="str">
        <f>'COMPRA REALIZADA Y APROBADA'!G12</f>
        <v>COMPRA POR DEBAJO DEL UMBRAL</v>
      </c>
      <c r="H12" s="36">
        <f>'COMPRA REALIZADA Y APROBADA'!I12</f>
        <v>38497.5</v>
      </c>
    </row>
    <row r="13" spans="2:9" ht="25.5" x14ac:dyDescent="0.25">
      <c r="B13" s="32">
        <f>'COMPRA REALIZADA Y APROBADA'!B13</f>
        <v>46001</v>
      </c>
      <c r="C13" s="59" t="str">
        <f>'COMPRA REALIZADA Y APROBADA'!C13</f>
        <v>INTABACO-DAF-CD-2025-0081</v>
      </c>
      <c r="D13" s="28" t="str">
        <f>'COMPRA REALIZADA Y APROBADA'!D13</f>
        <v>Sivinox, SRL</v>
      </c>
      <c r="E13" s="60" t="str">
        <f>'COMPRA REALIZADA Y APROBADA'!E13</f>
        <v>102-33398-1</v>
      </c>
      <c r="F13" s="72" t="str">
        <f>'COMPRA REALIZADA Y APROBADA'!F13</f>
        <v>ADQUISICION DE REFRIGERIO PARA CURSO A PRODUCTORES DE TABACO DE LA INSTITUCION</v>
      </c>
      <c r="G13" s="70" t="str">
        <f>'COMPRA REALIZADA Y APROBADA'!G13</f>
        <v>COMPRA POR DEBAJO DEL UMBRAL</v>
      </c>
      <c r="H13" s="36">
        <f>'COMPRA REALIZADA Y APROBADA'!I13</f>
        <v>89090</v>
      </c>
    </row>
    <row r="14" spans="2:9" ht="64.5" x14ac:dyDescent="0.25">
      <c r="B14" s="32">
        <f>'COMPRA REALIZADA Y APROBADA'!B14</f>
        <v>46001</v>
      </c>
      <c r="C14" s="59" t="str">
        <f>'COMPRA REALIZADA Y APROBADA'!C14</f>
        <v>INTABACO-DAF-CD-2025-0082</v>
      </c>
      <c r="D14" s="71" t="str">
        <f>'COMPRA REALIZADA Y APROBADA'!D14</f>
        <v>Comercial Estevez, SRL</v>
      </c>
      <c r="E14" s="60" t="str">
        <f>'COMPRA REALIZADA Y APROBADA'!E14</f>
        <v>103-03573-6 </v>
      </c>
      <c r="F14" s="66" t="str">
        <f>'COMPRA REALIZADA Y APROBADA'!F14</f>
        <v>COMPRA DE HERBICIDA, PARA USO DE LA INSTITUCION.</v>
      </c>
      <c r="G14" s="70" t="str">
        <f>'COMPRA REALIZADA Y APROBADA'!G14</f>
        <v>COMPRA POR DEBAJO DEL UMBRAL</v>
      </c>
      <c r="H14" s="36">
        <f>'COMPRA REALIZADA Y APROBADA'!I14</f>
        <v>17500</v>
      </c>
    </row>
    <row r="15" spans="2:9" ht="48" customHeight="1" x14ac:dyDescent="0.25">
      <c r="B15" s="32">
        <f>'COMPRA REALIZADA Y APROBADA'!B15</f>
        <v>46001</v>
      </c>
      <c r="C15" s="59" t="str">
        <f>'COMPRA REALIZADA Y APROBADA'!C15</f>
        <v>INTABACO-DAF-CD-2025-0083</v>
      </c>
      <c r="D15" s="71" t="str">
        <f>'COMPRA REALIZADA Y APROBADA'!D15</f>
        <v>Pixeltek , SRL</v>
      </c>
      <c r="E15" s="60" t="str">
        <f>'COMPRA REALIZADA Y APROBADA'!E15</f>
        <v>133-52164-4</v>
      </c>
      <c r="F15" s="72" t="str">
        <f>'COMPRA REALIZADA Y APROBADA'!F15</f>
        <v>ADQUISICION DE LETREROS PARA IDENTIFICACION DE OFICINAS DE LA INSTITUCION.</v>
      </c>
      <c r="G15" s="70" t="str">
        <f>'COMPRA REALIZADA Y APROBADA'!G15</f>
        <v>COMPRA POR DEBAJO DEL UMBRAL</v>
      </c>
      <c r="H15" s="37">
        <f>'COMPRA REALIZADA Y APROBADA'!I15</f>
        <v>134909.4</v>
      </c>
    </row>
    <row r="16" spans="2:9" ht="48" customHeight="1" x14ac:dyDescent="0.25">
      <c r="B16" s="32">
        <f>'COMPRA REALIZADA Y APROBADA'!B17</f>
        <v>46003</v>
      </c>
      <c r="C16" s="59" t="str">
        <f>'COMPRA REALIZADA Y APROBADA'!C17</f>
        <v>INTABACO-DAF-CD-2025-0084</v>
      </c>
      <c r="D16" s="71" t="str">
        <f>'COMPRA REALIZADA Y APROBADA'!D17</f>
        <v>Cecomsa, SRL</v>
      </c>
      <c r="E16" s="60" t="str">
        <f>'COMPRA REALIZADA Y APROBADA'!E17</f>
        <v>102-31616-3</v>
      </c>
      <c r="F16" s="72" t="str">
        <f>'COMPRA REALIZADA Y APROBADA'!F17</f>
        <v>COMPRA DE COMPUTADORAS PARA USO DE LA INSTITUCION</v>
      </c>
      <c r="G16" s="70" t="str">
        <f>'COMPRA REALIZADA Y APROBADA'!G17</f>
        <v>COMPRA POR DEBAJO DEL UMBRAL</v>
      </c>
      <c r="H16" s="37">
        <f>'COMPRA REALIZADA Y APROBADA'!I13</f>
        <v>89090</v>
      </c>
    </row>
    <row r="17" spans="2:8" ht="48" customHeight="1" x14ac:dyDescent="0.25">
      <c r="B17" s="32">
        <f>'COMPRA REALIZADA Y APROBADA'!B18</f>
        <v>46003</v>
      </c>
      <c r="C17" s="59" t="str">
        <f>'COMPRA REALIZADA Y APROBADA'!C18</f>
        <v>INTABACO-DAF-CD-2025-0085</v>
      </c>
      <c r="D17" s="71" t="str">
        <f>'COMPRA REALIZADA Y APROBADA'!D18</f>
        <v>Global Promo JO LE, SRL</v>
      </c>
      <c r="E17" s="60" t="str">
        <f>'COMPRA REALIZADA Y APROBADA'!E18</f>
        <v>131-92802-1</v>
      </c>
      <c r="F17" s="72" t="str">
        <f>'COMPRA REALIZADA Y APROBADA'!F18</f>
        <v>COMPRA DE BOLSAS Y CAJITAS TIMBRADAS PARA CIGARROS, PARA USO DE LA INSTITUCION.</v>
      </c>
      <c r="G17" s="70" t="str">
        <f>'COMPRA REALIZADA Y APROBADA'!G18</f>
        <v>COMPRA POR DEBAJO DEL UMBRAL</v>
      </c>
      <c r="H17" s="37">
        <f>'COMPRA REALIZADA Y APROBADA'!I14</f>
        <v>17500</v>
      </c>
    </row>
    <row r="18" spans="2:8" ht="48" customHeight="1" x14ac:dyDescent="0.25">
      <c r="B18" s="32">
        <f>'COMPRA REALIZADA Y APROBADA'!B19</f>
        <v>46003</v>
      </c>
      <c r="C18" s="59" t="str">
        <f>'COMPRA REALIZADA Y APROBADA'!C19</f>
        <v>INTABACO-DAF-CD-2025-0086</v>
      </c>
      <c r="D18" s="71" t="str">
        <f>'COMPRA REALIZADA Y APROBADA'!D19</f>
        <v>Suplidora Leopeña, SRL</v>
      </c>
      <c r="E18" s="60" t="str">
        <f>'COMPRA REALIZADA Y APROBADA'!E19</f>
        <v>102-33398-1</v>
      </c>
      <c r="F18" s="72" t="str">
        <f>'COMPRA REALIZADA Y APROBADA'!F19</f>
        <v>COMPRA DE BOMBILLOS PARA USO DE LA INSTITUCION</v>
      </c>
      <c r="G18" s="70" t="str">
        <f>'COMPRA REALIZADA Y APROBADA'!G19</f>
        <v>COMPRA POR DEBAJO DEL UMBRAL</v>
      </c>
      <c r="H18" s="37">
        <f>'COMPRA REALIZADA Y APROBADA'!I15</f>
        <v>134909.4</v>
      </c>
    </row>
    <row r="19" spans="2:8" ht="48" customHeight="1" x14ac:dyDescent="0.25">
      <c r="B19" s="32">
        <f>'COMPRA REALIZADA Y APROBADA'!B20</f>
        <v>46007</v>
      </c>
      <c r="C19" s="59" t="str">
        <f>'COMPRA REALIZADA Y APROBADA'!C20</f>
        <v>INTABACO-DAF-CD-2025-0087</v>
      </c>
      <c r="D19" s="71" t="str">
        <f>'COMPRA REALIZADA Y APROBADA'!D20</f>
        <v>CADENA DE NOTICIA – TELEVISION (CDN-TV), S.A.</v>
      </c>
      <c r="E19" s="60">
        <f>'COMPRA REALIZADA Y APROBADA'!E20</f>
        <v>0</v>
      </c>
      <c r="F19" s="72" t="str">
        <f>'COMPRA REALIZADA Y APROBADA'!F20</f>
        <v>CONTRATACION DE SERVICIO DE PUBLICIDAD DIGITAL</v>
      </c>
      <c r="G19" s="70" t="str">
        <f>'COMPRA REALIZADA Y APROBADA'!G20</f>
        <v>COMPRA POR DEBAJO DEL UMBRAL</v>
      </c>
      <c r="H19" s="37">
        <f>'COMPRA REALIZADA Y APROBADA'!I16</f>
        <v>1435625</v>
      </c>
    </row>
    <row r="20" spans="2:8" ht="63.75" x14ac:dyDescent="0.25">
      <c r="B20" s="32">
        <f>'COMPRA REALIZADA Y APROBADA'!B21</f>
        <v>46007</v>
      </c>
      <c r="C20" s="59" t="str">
        <f>'COMPRA REALIZADA Y APROBADA'!C21</f>
        <v>INTABACO-DAF-CD-2028-0089</v>
      </c>
      <c r="D20" s="49" t="str">
        <f>'COMPRA REALIZADA Y APROBADA'!D21</f>
        <v>Cecomsa, SRL</v>
      </c>
      <c r="E20" s="60" t="str">
        <f>'COMPRA REALIZADA Y APROBADA'!E21</f>
        <v>102-31616-3</v>
      </c>
      <c r="F20" s="61" t="str">
        <f>'COMPRA REALIZADA Y APROBADA'!F21</f>
        <v>CONTRATACION DE SERVICIO RENOVACION DE LICENCIAS ANTIVIRUS INTERNET SEGURITY PARA USO DE LA INSTITUCION</v>
      </c>
      <c r="G20" s="62" t="str">
        <f>'COMPRA REALIZADA Y APROBADA'!G21</f>
        <v>COMPRA POR DEBAJO DEL UMBRAL</v>
      </c>
      <c r="H20" s="36">
        <f>'COMPRA REALIZADA Y APROBADA'!I17</f>
        <v>237406.07999999999</v>
      </c>
    </row>
    <row r="21" spans="2:8" ht="39" customHeight="1" x14ac:dyDescent="0.25">
      <c r="B21" s="32">
        <f>'COMPRA REALIZADA Y APROBADA'!B23</f>
        <v>46007</v>
      </c>
      <c r="C21" s="59" t="str">
        <f>'COMPRA REALIZADA Y APROBADA'!C23</f>
        <v>INTABACO-DAF-CD-2025-0090</v>
      </c>
      <c r="D21" s="49" t="str">
        <f>'COMPRA REALIZADA Y APROBADA'!D23</f>
        <v>Suplidora Leopeña, SRL</v>
      </c>
      <c r="E21" s="60" t="str">
        <f>'COMPRA REALIZADA Y APROBADA'!E23</f>
        <v>102-33398-1</v>
      </c>
      <c r="F21" s="61" t="str">
        <f>'COMPRA REALIZADA Y APROBADA'!F23</f>
        <v>COMPRA DE PVC PARA IMPRESIÓN DE CARNET Y PORTA CARNET.</v>
      </c>
      <c r="G21" s="62" t="str">
        <f>'COMPRA REALIZADA Y APROBADA'!G23</f>
        <v>COMPRA POR DEBAJO DEL UMBRAL</v>
      </c>
      <c r="H21" s="36">
        <f>'COMPRA REALIZADA Y APROBADA'!I23</f>
        <v>13865</v>
      </c>
    </row>
    <row r="22" spans="2:8" ht="65.25" customHeight="1" x14ac:dyDescent="0.25">
      <c r="B22" s="32">
        <f>'COMPRA REALIZADA Y APROBADA'!B24</f>
        <v>46007</v>
      </c>
      <c r="C22" s="59" t="str">
        <f>'COMPRA REALIZADA Y APROBADA'!C24</f>
        <v>INTABACO-DAF-CD-2025-0091</v>
      </c>
      <c r="D22" s="49" t="str">
        <f>'COMPRA REALIZADA Y APROBADA'!D24</f>
        <v>LC4 Ingenieria, SRL</v>
      </c>
      <c r="E22" s="60" t="str">
        <f>'COMPRA REALIZADA Y APROBADA'!E24</f>
        <v>133-08344-2</v>
      </c>
      <c r="F22" s="61" t="str">
        <f>'COMPRA REALIZADA Y APROBADA'!F24</f>
        <v>CONTRATACION DE SERVICIO DE INSTALACION ELECTRICA PARA LA DIRECCION INDUSTRIAL DE LA INSTITUCION</v>
      </c>
      <c r="G22" s="62" t="str">
        <f>'COMPRA REALIZADA Y APROBADA'!G24</f>
        <v>COMPRA POR DEBAJO DEL UMBRAL</v>
      </c>
      <c r="H22" s="36">
        <f>'COMPRA REALIZADA Y APROBADA'!I24</f>
        <v>23000</v>
      </c>
    </row>
    <row r="23" spans="2:8" ht="25.5" x14ac:dyDescent="0.25">
      <c r="B23" s="32">
        <f>'COMPRA REALIZADA Y APROBADA'!B25</f>
        <v>46008</v>
      </c>
      <c r="C23" s="59" t="str">
        <f>'COMPRA REALIZADA Y APROBADA'!C25</f>
        <v>INTABACO-DAF-CD-2025-0092</v>
      </c>
      <c r="D23" s="69" t="str">
        <f>'COMPRA REALIZADA Y APROBADA'!D25</f>
        <v>Suplidora Leopeña, SRL</v>
      </c>
      <c r="E23" s="68" t="str">
        <f>'COMPRA REALIZADA Y APROBADA'!E25</f>
        <v>102-33398-1</v>
      </c>
      <c r="F23" s="61" t="str">
        <f>'COMPRA REALIZADA Y APROBADA'!F25</f>
        <v>COMPRA DE CAFE PARA USO DE LA INSTITUCION</v>
      </c>
      <c r="G23" s="62" t="str">
        <f>'COMPRA REALIZADA Y APROBADA'!G25</f>
        <v>COMPRA POR DEBAJO DEL UMBRAL</v>
      </c>
      <c r="H23" s="36">
        <f>'COMPRA REALIZADA Y APROBADA'!I25</f>
        <v>236700.05</v>
      </c>
    </row>
    <row r="24" spans="2:8" x14ac:dyDescent="0.25">
      <c r="G24" s="27" t="s">
        <v>9</v>
      </c>
      <c r="H24" s="58">
        <f>SUM(H8:H23)</f>
        <v>2734644.85</v>
      </c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2026-01-13T17:20:02Z</cp:lastPrinted>
  <dcterms:created xsi:type="dcterms:W3CDTF">2020-11-05T15:48:54Z</dcterms:created>
  <dcterms:modified xsi:type="dcterms:W3CDTF">2026-01-13T17:20:47Z</dcterms:modified>
</cp:coreProperties>
</file>