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FINANCIERA Y OAI\2026\"/>
    </mc:Choice>
  </mc:AlternateContent>
  <xr:revisionPtr revIDLastSave="0" documentId="8_{B6FEBBE2-7489-487F-BDE6-8EA8C33A4712}" xr6:coauthVersionLast="47" xr6:coauthVersionMax="47" xr10:uidLastSave="{00000000-0000-0000-0000-000000000000}"/>
  <bookViews>
    <workbookView xWindow="-120" yWindow="-120" windowWidth="29040" windowHeight="15720" tabRatio="618" activeTab="1" xr2:uid="{4C268EC0-68F2-4308-A79C-8C30ED2AF4DF}"/>
  </bookViews>
  <sheets>
    <sheet name="Hoja1" sheetId="1" r:id="rId1"/>
    <sheet name="Hoja2" sheetId="2" r:id="rId2"/>
  </sheets>
  <definedNames>
    <definedName name="_xlnm.Print_Area" localSheetId="1">Hoja2!$A$1:$F$43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2" l="1"/>
  <c r="F42" i="2"/>
  <c r="F34" i="2"/>
  <c r="F34" i="1"/>
  <c r="F63" i="1" l="1"/>
  <c r="F57" i="1"/>
  <c r="F64" i="1" l="1"/>
</calcChain>
</file>

<file path=xl/sharedStrings.xml><?xml version="1.0" encoding="utf-8"?>
<sst xmlns="http://schemas.openxmlformats.org/spreadsheetml/2006/main" count="345" uniqueCount="127">
  <si>
    <t>INSTITUTO DEL TABACO DE LA REPÚBLICA DOMINICANA</t>
  </si>
  <si>
    <t>CONTRALORIA GENERAL DE LA REPUBLICA</t>
  </si>
  <si>
    <t xml:space="preserve">UNIDAD DE AUDITORIA INTERNA </t>
  </si>
  <si>
    <t>FECHA REGISTRO</t>
  </si>
  <si>
    <t>FACTURA NCF NO.</t>
  </si>
  <si>
    <t>PROVEEDOR</t>
  </si>
  <si>
    <t>CONCEPTO</t>
  </si>
  <si>
    <t>CLASIFICADOR</t>
  </si>
  <si>
    <t>MONTO</t>
  </si>
  <si>
    <t>A010010011500000179</t>
  </si>
  <si>
    <t xml:space="preserve">RADIO SANTA MARIA </t>
  </si>
  <si>
    <t>PUBLICIDAD</t>
  </si>
  <si>
    <t>2.2.7.2.06</t>
  </si>
  <si>
    <t>A010010011500000036</t>
  </si>
  <si>
    <t>DOMINGO CABRERA REYES</t>
  </si>
  <si>
    <t xml:space="preserve">REPARACION Y MANTENIMIENTO </t>
  </si>
  <si>
    <t>B1500000132</t>
  </si>
  <si>
    <t>COOPINTABACO</t>
  </si>
  <si>
    <t>ALMUERZOS</t>
  </si>
  <si>
    <t>2.3.1.1.01</t>
  </si>
  <si>
    <t>B1500000154</t>
  </si>
  <si>
    <t>BUFFET</t>
  </si>
  <si>
    <t>A010010011500000054</t>
  </si>
  <si>
    <t>05/08/2016</t>
  </si>
  <si>
    <t>A010010011500002745</t>
  </si>
  <si>
    <t>SUPLIDORA OBER,SRL</t>
  </si>
  <si>
    <t>UTENSILIOS DE COCINA</t>
  </si>
  <si>
    <t>2.3.9.5.01</t>
  </si>
  <si>
    <t>A010010011500002735</t>
  </si>
  <si>
    <t>A010010011500002767</t>
  </si>
  <si>
    <t>ESTUFA DE MESA</t>
  </si>
  <si>
    <t>P010010011502880011</t>
  </si>
  <si>
    <t>ANGELA CASTILLO BENCOSME</t>
  </si>
  <si>
    <t>2.2.5.3.04</t>
  </si>
  <si>
    <t>A010010011500000025</t>
  </si>
  <si>
    <t>RAFAELA DEL CARMEN GUABA</t>
  </si>
  <si>
    <t>CORONA FLORAL</t>
  </si>
  <si>
    <t>2.2.8.4.01</t>
  </si>
  <si>
    <t>A010010011500000026</t>
  </si>
  <si>
    <t>A010010011500000024</t>
  </si>
  <si>
    <t>SUB-TOTAL</t>
  </si>
  <si>
    <t>A010010011500000048</t>
  </si>
  <si>
    <t>AGENCIA DE VIAJE  LIVIA</t>
  </si>
  <si>
    <t>COMPRA DE BOLETO AEREO</t>
  </si>
  <si>
    <t>TOBACCO LEAF SORTING SRL</t>
  </si>
  <si>
    <t>PROYECTO YAMASA</t>
  </si>
  <si>
    <t>PROYECTO COTUI</t>
  </si>
  <si>
    <t>BANCO AGRICOLA</t>
  </si>
  <si>
    <t>AFP-EMPLEADOS</t>
  </si>
  <si>
    <t>ARS-EMPLEADOS</t>
  </si>
  <si>
    <t>PLAN DE RETIRO</t>
  </si>
  <si>
    <t>RETENCION PROVEEDOR</t>
  </si>
  <si>
    <t>RETENCION IMP ITBIS</t>
  </si>
  <si>
    <t>TOTAL GENERAL</t>
  </si>
  <si>
    <t xml:space="preserve"> </t>
  </si>
  <si>
    <t>AYUNTAMIENTO</t>
  </si>
  <si>
    <t>RECOLECCION DESECHOS SOLIDOS</t>
  </si>
  <si>
    <t>2.2.1.8.01</t>
  </si>
  <si>
    <t>GREGORIO NICOLAS DISLA</t>
  </si>
  <si>
    <t>B1500000003</t>
  </si>
  <si>
    <t>LEGALIZACION DE DOCUMENTOS</t>
  </si>
  <si>
    <t>2.3.7.1.05</t>
  </si>
  <si>
    <t>2.2.4.1.01</t>
  </si>
  <si>
    <t xml:space="preserve">PEREZ AUTOBUS, SRL </t>
  </si>
  <si>
    <t xml:space="preserve">ALQUILER </t>
  </si>
  <si>
    <t xml:space="preserve">ALQUILER DE MOBILIARIOS </t>
  </si>
  <si>
    <t>2.2.21.01</t>
  </si>
  <si>
    <t>16/11/2016</t>
  </si>
  <si>
    <t>CONTRALORÍA GENERAL DE LA REPÚBLICA</t>
  </si>
  <si>
    <t xml:space="preserve">UNIDAD DE AUDITORÍA INTERNA </t>
  </si>
  <si>
    <t>2.3.1.4.01</t>
  </si>
  <si>
    <t>B1500001643</t>
  </si>
  <si>
    <t>RELACION DE CUENTAS POR PAGAR 1 AL 31 DE DICIEMBRE 2025</t>
  </si>
  <si>
    <t>COMPRA DE BOTELLAS DE AGUA. PARA USO DE LA INSTITUCION.</t>
  </si>
  <si>
    <t xml:space="preserve">ADQUISICION DE ALMUERZOS PARA EL DIRECTOR  EJECUTIVO SUB- DIRECTOR Y MILITARES DE LA INSTITUCION </t>
  </si>
  <si>
    <t>CONTRATACION DE SERVICIOS DE ALMUERZOS PARA DIRECCION EJECUTIVA DE LA INSTITUCION.</t>
  </si>
  <si>
    <t>MANTENIMIENTO INSTALACION DE ALMACENAMIENTO FRIO PARA USO DE LA INSTITUCION.</t>
  </si>
  <si>
    <t>CONTRATACION DE SERVICIO DE PUBLICIDAD DIGITAL</t>
  </si>
  <si>
    <t>SYDUAL, SRL.</t>
  </si>
  <si>
    <t>SOLUCIONES IMPRESAS, SRL.</t>
  </si>
  <si>
    <t xml:space="preserve">ISLA DOMINICANA DE PETROLEO CORPORATION </t>
  </si>
  <si>
    <t>PARADOR CHITO, SRL.</t>
  </si>
  <si>
    <t>SOLUCIONES ELECTROMECANIC</t>
  </si>
  <si>
    <t>CADENA DE  NOTICIA TELEVIS</t>
  </si>
  <si>
    <t>B1500001653</t>
  </si>
  <si>
    <t>B1500001661</t>
  </si>
  <si>
    <t>E450000000024</t>
  </si>
  <si>
    <t>E450000000025</t>
  </si>
  <si>
    <t>B1500000105</t>
  </si>
  <si>
    <t>B1500003383</t>
  </si>
  <si>
    <t>17/12/2025</t>
  </si>
  <si>
    <t>19/12/2025</t>
  </si>
  <si>
    <t>29/12/2025</t>
  </si>
  <si>
    <t>31/12/2025</t>
  </si>
  <si>
    <t>2.2.2.1.01</t>
  </si>
  <si>
    <t>2.7.1.2.01</t>
  </si>
  <si>
    <t>COMPRA DE GAS LICUADO DE PETROLEO, GASOIL Y GASOLINA. PARA USO DE LA  INSTITUCION</t>
  </si>
  <si>
    <t>2.2.9.2.01</t>
  </si>
  <si>
    <t>2.3.7.1.02</t>
  </si>
  <si>
    <t>RELACIÓN DE CUENTAS POR PAGAR 1 AL 31 DE ENERO 2026</t>
  </si>
  <si>
    <t>28/01/2026</t>
  </si>
  <si>
    <t>B1500014675</t>
  </si>
  <si>
    <t>16/01/2026</t>
  </si>
  <si>
    <t>B1500000182</t>
  </si>
  <si>
    <t>DOMINGO ANTONIO  BATISTA</t>
  </si>
  <si>
    <t>E450000205744</t>
  </si>
  <si>
    <t>08/01/2026</t>
  </si>
  <si>
    <t>B1500000377</t>
  </si>
  <si>
    <t>CEMASA</t>
  </si>
  <si>
    <t>ADQUISICIÓN DE VARAS DE ACACIA, PARA LA COSECHA TABACALERA 2025-2026</t>
  </si>
  <si>
    <t>SANTO DOMINGO MOTORS</t>
  </si>
  <si>
    <t>E450000005227</t>
  </si>
  <si>
    <t>SERVICIO DE MANTENIMIENTO Y REPARACION DE CAMIONETAS CHEVROLET, PARA USO DE LA INSTITUCION</t>
  </si>
  <si>
    <t>SERVICIO DE TRANSPORTE PARA LOS EMPLEADOS DE LA INSTITUCIÓN.</t>
  </si>
  <si>
    <t>SERVICIO DE ALQUILER DE FOTOCOPIADORA, PARA USO DE LA INSTITUCIÓN</t>
  </si>
  <si>
    <t>SERVICIO DE ALQUILER DE IMPRESORAS, PARA USO DE LA INSTITUCIÓN.</t>
  </si>
  <si>
    <t>E450000000454</t>
  </si>
  <si>
    <t>20/01/2026</t>
  </si>
  <si>
    <t>ADQUISICIÓN DE AGROQUIMICOS, PARA LA COSECHA TABACALERA 2025-2026</t>
  </si>
  <si>
    <t>COMERCIAL ESTEVEZ, SRL</t>
  </si>
  <si>
    <t>2.3.7.2.05</t>
  </si>
  <si>
    <t>22/01/2026</t>
  </si>
  <si>
    <t>B1500000469</t>
  </si>
  <si>
    <t>CONTRATACIÓN DE SERVICIO DE PUBLICIDAD DIGITAL</t>
  </si>
  <si>
    <t>MANTENIMIENTO INSTALACION DE ALMACENAMIENTO FRIO PARA USO DE LA INSTITUCIÓN.</t>
  </si>
  <si>
    <t>SERVICIO DE MANTENIMIENTO Y REPARACION DE CAMIONETAS CHEVROLET, PARA USO DE LA INSTITUCIÓN</t>
  </si>
  <si>
    <t>COMPRA DE BOTELLAS DE AGUA. PARA USO DE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</si>
</sst>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"/>
    <numFmt numFmtId="165" formatCode="&quot;$&quot;#,##0.00"/>
    <numFmt numFmtId="166" formatCode="dd/mm/yy"/>
    <numFmt numFmtId="167" formatCode="mm/dd/yy"/>
    <numFmt numFmtId="168" formatCode="dd/mm/yyyy;@"/>
  </numFmts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rgb="FF000000"/>
      <name val="Arial"/>
      <family val="2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3" xfId="0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center"/>
    </xf>
    <xf numFmtId="165" fontId="3" fillId="3" borderId="3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7" fillId="0" borderId="0" xfId="0" applyFont="1"/>
    <xf numFmtId="0" fontId="2" fillId="5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right"/>
    </xf>
    <xf numFmtId="49" fontId="2" fillId="4" borderId="3" xfId="0" applyNumberFormat="1" applyFont="1" applyFill="1" applyBorder="1" applyAlignment="1">
      <alignment horizontal="center" wrapText="1"/>
    </xf>
    <xf numFmtId="168" fontId="2" fillId="0" borderId="3" xfId="0" applyNumberFormat="1" applyFont="1" applyBorder="1" applyAlignment="1">
      <alignment horizontal="left" wrapText="1"/>
    </xf>
    <xf numFmtId="168" fontId="2" fillId="0" borderId="3" xfId="0" quotePrefix="1" applyNumberFormat="1" applyFont="1" applyBorder="1" applyAlignment="1">
      <alignment horizontal="left" wrapText="1"/>
    </xf>
    <xf numFmtId="168" fontId="2" fillId="0" borderId="3" xfId="0" quotePrefix="1" applyNumberFormat="1" applyFont="1" applyBorder="1" applyAlignment="1">
      <alignment horizontal="left"/>
    </xf>
    <xf numFmtId="168" fontId="2" fillId="0" borderId="3" xfId="0" applyNumberFormat="1" applyFont="1" applyBorder="1" applyAlignment="1">
      <alignment horizontal="left"/>
    </xf>
    <xf numFmtId="168" fontId="2" fillId="4" borderId="3" xfId="0" applyNumberFormat="1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/>
    <xf numFmtId="166" fontId="2" fillId="0" borderId="3" xfId="0" applyNumberFormat="1" applyFont="1" applyBorder="1" applyAlignment="1">
      <alignment horizontal="left"/>
    </xf>
    <xf numFmtId="166" fontId="2" fillId="0" borderId="3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2" fillId="0" borderId="3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4" fontId="2" fillId="3" borderId="3" xfId="0" applyNumberFormat="1" applyFont="1" applyFill="1" applyBorder="1" applyAlignment="1">
      <alignment horizontal="center"/>
    </xf>
    <xf numFmtId="167" fontId="2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167" fontId="2" fillId="0" borderId="3" xfId="0" applyNumberFormat="1" applyFont="1" applyBorder="1"/>
    <xf numFmtId="0" fontId="2" fillId="0" borderId="3" xfId="0" applyFont="1" applyBorder="1"/>
    <xf numFmtId="165" fontId="1" fillId="0" borderId="3" xfId="0" applyNumberFormat="1" applyFont="1" applyBorder="1" applyAlignment="1">
      <alignment horizontal="right"/>
    </xf>
    <xf numFmtId="168" fontId="2" fillId="4" borderId="3" xfId="0" quotePrefix="1" applyNumberFormat="1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right"/>
    </xf>
    <xf numFmtId="0" fontId="8" fillId="5" borderId="3" xfId="0" applyFont="1" applyFill="1" applyBorder="1" applyAlignment="1">
      <alignment horizontal="right"/>
    </xf>
    <xf numFmtId="4" fontId="2" fillId="5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right" wrapText="1"/>
    </xf>
    <xf numFmtId="0" fontId="2" fillId="5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/>
    <xf numFmtId="168" fontId="11" fillId="0" borderId="3" xfId="0" quotePrefix="1" applyNumberFormat="1" applyFont="1" applyBorder="1" applyAlignment="1">
      <alignment horizontal="left" wrapText="1"/>
    </xf>
    <xf numFmtId="49" fontId="11" fillId="4" borderId="3" xfId="0" applyNumberFormat="1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11" fillId="4" borderId="3" xfId="0" applyFont="1" applyFill="1" applyBorder="1" applyAlignment="1">
      <alignment horizontal="right"/>
    </xf>
    <xf numFmtId="4" fontId="11" fillId="3" borderId="3" xfId="0" applyNumberFormat="1" applyFont="1" applyFill="1" applyBorder="1" applyAlignment="1">
      <alignment horizontal="right"/>
    </xf>
    <xf numFmtId="0" fontId="10" fillId="4" borderId="0" xfId="0" applyFont="1" applyFill="1"/>
    <xf numFmtId="0" fontId="11" fillId="0" borderId="3" xfId="0" applyFont="1" applyBorder="1" applyAlignment="1">
      <alignment horizontal="right"/>
    </xf>
    <xf numFmtId="0" fontId="11" fillId="5" borderId="3" xfId="0" applyFont="1" applyFill="1" applyBorder="1" applyAlignment="1">
      <alignment horizontal="right"/>
    </xf>
    <xf numFmtId="0" fontId="10" fillId="6" borderId="0" xfId="0" applyFont="1" applyFill="1"/>
    <xf numFmtId="168" fontId="11" fillId="4" borderId="3" xfId="0" quotePrefix="1" applyNumberFormat="1" applyFont="1" applyFill="1" applyBorder="1" applyAlignment="1">
      <alignment horizontal="left" wrapText="1"/>
    </xf>
    <xf numFmtId="0" fontId="11" fillId="5" borderId="3" xfId="0" applyFont="1" applyFill="1" applyBorder="1" applyAlignment="1">
      <alignment horizontal="left" vertical="center"/>
    </xf>
    <xf numFmtId="4" fontId="11" fillId="5" borderId="3" xfId="0" applyNumberFormat="1" applyFont="1" applyFill="1" applyBorder="1" applyAlignment="1">
      <alignment horizontal="right"/>
    </xf>
    <xf numFmtId="0" fontId="11" fillId="4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/>
    </xf>
    <xf numFmtId="0" fontId="11" fillId="5" borderId="3" xfId="0" applyFont="1" applyFill="1" applyBorder="1" applyAlignment="1">
      <alignment horizontal="right" wrapText="1"/>
    </xf>
    <xf numFmtId="0" fontId="11" fillId="5" borderId="3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center" wrapText="1"/>
    </xf>
    <xf numFmtId="164" fontId="9" fillId="5" borderId="3" xfId="0" applyNumberFormat="1" applyFont="1" applyFill="1" applyBorder="1" applyAlignment="1">
      <alignment horizontal="center"/>
    </xf>
    <xf numFmtId="4" fontId="9" fillId="5" borderId="3" xfId="0" applyNumberFormat="1" applyFont="1" applyFill="1" applyBorder="1" applyAlignment="1">
      <alignment horizontal="right"/>
    </xf>
    <xf numFmtId="0" fontId="11" fillId="5" borderId="3" xfId="0" applyFont="1" applyFill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167" fontId="11" fillId="0" borderId="3" xfId="0" applyNumberFormat="1" applyFont="1" applyBorder="1" applyAlignment="1">
      <alignment horizontal="right"/>
    </xf>
    <xf numFmtId="0" fontId="11" fillId="3" borderId="3" xfId="0" applyFont="1" applyFill="1" applyBorder="1" applyAlignment="1">
      <alignment horizontal="center"/>
    </xf>
    <xf numFmtId="4" fontId="11" fillId="0" borderId="3" xfId="0" applyNumberFormat="1" applyFont="1" applyBorder="1"/>
    <xf numFmtId="167" fontId="11" fillId="0" borderId="3" xfId="0" applyNumberFormat="1" applyFont="1" applyBorder="1"/>
    <xf numFmtId="0" fontId="11" fillId="0" borderId="3" xfId="0" applyFont="1" applyBorder="1"/>
    <xf numFmtId="164" fontId="9" fillId="3" borderId="3" xfId="0" applyNumberFormat="1" applyFont="1" applyFill="1" applyBorder="1" applyAlignment="1">
      <alignment horizontal="center"/>
    </xf>
    <xf numFmtId="4" fontId="9" fillId="3" borderId="3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4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66675</xdr:rowOff>
    </xdr:from>
    <xdr:ext cx="1533525" cy="942975"/>
    <xdr:pic>
      <xdr:nvPicPr>
        <xdr:cNvPr id="2" name="Imagen 4">
          <a:extLst>
            <a:ext uri="{FF2B5EF4-FFF2-40B4-BE49-F238E27FC236}">
              <a16:creationId xmlns:a16="http://schemas.microsoft.com/office/drawing/2014/main" id="{CE8269F7-5AF6-4A5C-B833-E095C9990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00" y="66675"/>
          <a:ext cx="1533525" cy="9429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228599</xdr:colOff>
      <xdr:row>0</xdr:row>
      <xdr:rowOff>76203</xdr:rowOff>
    </xdr:from>
    <xdr:ext cx="1838325" cy="876296"/>
    <xdr:pic>
      <xdr:nvPicPr>
        <xdr:cNvPr id="3" name="2 Imagen">
          <a:extLst>
            <a:ext uri="{FF2B5EF4-FFF2-40B4-BE49-F238E27FC236}">
              <a16:creationId xmlns:a16="http://schemas.microsoft.com/office/drawing/2014/main" id="{9F8ED5AE-09E2-46DF-ADE3-CC48A904A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6515099" y="76203"/>
          <a:ext cx="1838325" cy="87629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9525</xdr:rowOff>
    </xdr:from>
    <xdr:ext cx="1524000" cy="942975"/>
    <xdr:pic>
      <xdr:nvPicPr>
        <xdr:cNvPr id="2" name="Imagen 4">
          <a:extLst>
            <a:ext uri="{FF2B5EF4-FFF2-40B4-BE49-F238E27FC236}">
              <a16:creationId xmlns:a16="http://schemas.microsoft.com/office/drawing/2014/main" id="{D11A084E-62AB-4B53-88BD-640EC8907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9525"/>
          <a:ext cx="1524000" cy="9429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142874</xdr:colOff>
      <xdr:row>0</xdr:row>
      <xdr:rowOff>38103</xdr:rowOff>
    </xdr:from>
    <xdr:ext cx="1762125" cy="876296"/>
    <xdr:pic>
      <xdr:nvPicPr>
        <xdr:cNvPr id="3" name="2 Imagen">
          <a:extLst>
            <a:ext uri="{FF2B5EF4-FFF2-40B4-BE49-F238E27FC236}">
              <a16:creationId xmlns:a16="http://schemas.microsoft.com/office/drawing/2014/main" id="{BE3F83E6-4E1C-4BAE-8572-B92D60802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9477374" y="38103"/>
          <a:ext cx="1762125" cy="87629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9AE5B-4B92-45BE-A1C0-B31531F6584F}">
  <sheetPr>
    <pageSetUpPr fitToPage="1"/>
  </sheetPr>
  <dimension ref="A1:F64"/>
  <sheetViews>
    <sheetView topLeftCell="A28" workbookViewId="0">
      <selection activeCell="F55" sqref="F55:F56"/>
    </sheetView>
  </sheetViews>
  <sheetFormatPr baseColWidth="10" defaultRowHeight="15" x14ac:dyDescent="0.25"/>
  <cols>
    <col min="1" max="1" width="10.85546875" customWidth="1"/>
    <col min="2" max="2" width="22.7109375" customWidth="1"/>
    <col min="3" max="3" width="31.28515625" style="2" customWidth="1"/>
    <col min="4" max="4" width="41.140625" style="2" customWidth="1"/>
    <col min="5" max="5" width="10.7109375" customWidth="1"/>
    <col min="6" max="6" width="18.28515625" customWidth="1"/>
  </cols>
  <sheetData>
    <row r="1" spans="1:6" ht="15.75" x14ac:dyDescent="0.25">
      <c r="A1" s="40" t="s">
        <v>54</v>
      </c>
      <c r="B1" s="40"/>
      <c r="C1" s="40"/>
      <c r="D1" s="40"/>
      <c r="E1" s="40"/>
      <c r="F1" s="40"/>
    </row>
    <row r="2" spans="1:6" ht="15.75" x14ac:dyDescent="0.25">
      <c r="A2" s="40" t="s">
        <v>72</v>
      </c>
      <c r="B2" s="40"/>
      <c r="C2" s="40"/>
      <c r="D2" s="40"/>
      <c r="E2" s="40"/>
      <c r="F2" s="40"/>
    </row>
    <row r="3" spans="1:6" ht="15.75" x14ac:dyDescent="0.25">
      <c r="A3" s="40" t="s">
        <v>1</v>
      </c>
      <c r="B3" s="40"/>
      <c r="C3" s="40"/>
      <c r="D3" s="40"/>
      <c r="E3" s="40"/>
      <c r="F3" s="40"/>
    </row>
    <row r="4" spans="1:6" ht="15.75" x14ac:dyDescent="0.25">
      <c r="A4" s="40" t="s">
        <v>2</v>
      </c>
      <c r="B4" s="40"/>
      <c r="C4" s="40"/>
      <c r="D4" s="40"/>
      <c r="E4" s="40"/>
      <c r="F4" s="40"/>
    </row>
    <row r="5" spans="1:6" ht="16.5" thickBot="1" x14ac:dyDescent="0.3">
      <c r="A5" s="1"/>
      <c r="B5" s="1"/>
      <c r="C5" s="1"/>
      <c r="D5" s="1"/>
      <c r="E5" s="1"/>
      <c r="F5" s="1"/>
    </row>
    <row r="6" spans="1:6" ht="15.75" thickBot="1" x14ac:dyDescent="0.3">
      <c r="A6" s="43" t="s">
        <v>3</v>
      </c>
      <c r="B6" s="45" t="s">
        <v>4</v>
      </c>
      <c r="C6" s="45" t="s">
        <v>5</v>
      </c>
      <c r="D6" s="45" t="s">
        <v>6</v>
      </c>
      <c r="E6" s="47" t="s">
        <v>7</v>
      </c>
      <c r="F6" s="49" t="s">
        <v>8</v>
      </c>
    </row>
    <row r="7" spans="1:6" x14ac:dyDescent="0.25">
      <c r="A7" s="44"/>
      <c r="B7" s="46"/>
      <c r="C7" s="46"/>
      <c r="D7" s="46"/>
      <c r="E7" s="48"/>
      <c r="F7" s="50"/>
    </row>
    <row r="8" spans="1:6" x14ac:dyDescent="0.25">
      <c r="A8" s="14" t="s">
        <v>23</v>
      </c>
      <c r="B8" s="12" t="s">
        <v>24</v>
      </c>
      <c r="C8" s="12" t="s">
        <v>25</v>
      </c>
      <c r="D8" s="7" t="s">
        <v>26</v>
      </c>
      <c r="E8" s="11" t="s">
        <v>27</v>
      </c>
      <c r="F8" s="4">
        <v>6233.95</v>
      </c>
    </row>
    <row r="9" spans="1:6" ht="18" customHeight="1" x14ac:dyDescent="0.25">
      <c r="A9" s="13">
        <v>42662</v>
      </c>
      <c r="B9" s="12" t="s">
        <v>13</v>
      </c>
      <c r="C9" s="12" t="s">
        <v>14</v>
      </c>
      <c r="D9" s="9" t="s">
        <v>15</v>
      </c>
      <c r="E9" s="11" t="s">
        <v>12</v>
      </c>
      <c r="F9" s="4">
        <v>8260</v>
      </c>
    </row>
    <row r="10" spans="1:6" x14ac:dyDescent="0.25">
      <c r="A10" s="16" t="s">
        <v>67</v>
      </c>
      <c r="B10" s="7" t="s">
        <v>28</v>
      </c>
      <c r="C10" s="7" t="s">
        <v>25</v>
      </c>
      <c r="D10" s="7" t="s">
        <v>26</v>
      </c>
      <c r="E10" s="11" t="s">
        <v>27</v>
      </c>
      <c r="F10" s="4">
        <v>3484.26</v>
      </c>
    </row>
    <row r="11" spans="1:6" x14ac:dyDescent="0.25">
      <c r="A11" s="16" t="s">
        <v>67</v>
      </c>
      <c r="B11" s="7" t="s">
        <v>29</v>
      </c>
      <c r="C11" s="7" t="s">
        <v>25</v>
      </c>
      <c r="D11" s="3" t="s">
        <v>30</v>
      </c>
      <c r="E11" s="11" t="s">
        <v>27</v>
      </c>
      <c r="F11" s="4">
        <v>5472</v>
      </c>
    </row>
    <row r="12" spans="1:6" s="8" customFormat="1" x14ac:dyDescent="0.25">
      <c r="A12" s="16">
        <v>42697</v>
      </c>
      <c r="B12" s="7" t="s">
        <v>31</v>
      </c>
      <c r="C12" s="7" t="s">
        <v>32</v>
      </c>
      <c r="D12" s="3" t="s">
        <v>65</v>
      </c>
      <c r="E12" s="11" t="s">
        <v>33</v>
      </c>
      <c r="F12" s="4">
        <v>11974</v>
      </c>
    </row>
    <row r="13" spans="1:6" x14ac:dyDescent="0.25">
      <c r="A13" s="16">
        <v>42702</v>
      </c>
      <c r="B13" s="7" t="s">
        <v>34</v>
      </c>
      <c r="C13" s="7" t="s">
        <v>35</v>
      </c>
      <c r="D13" s="3" t="s">
        <v>36</v>
      </c>
      <c r="E13" s="11" t="s">
        <v>37</v>
      </c>
      <c r="F13" s="4">
        <v>5900</v>
      </c>
    </row>
    <row r="14" spans="1:6" x14ac:dyDescent="0.25">
      <c r="A14" s="16">
        <v>42711</v>
      </c>
      <c r="B14" s="7" t="s">
        <v>38</v>
      </c>
      <c r="C14" s="7" t="s">
        <v>35</v>
      </c>
      <c r="D14" s="3" t="s">
        <v>36</v>
      </c>
      <c r="E14" s="11" t="s">
        <v>37</v>
      </c>
      <c r="F14" s="4">
        <v>4720</v>
      </c>
    </row>
    <row r="15" spans="1:6" x14ac:dyDescent="0.25">
      <c r="A15" s="16">
        <v>42711</v>
      </c>
      <c r="B15" s="3" t="s">
        <v>39</v>
      </c>
      <c r="C15" s="3" t="s">
        <v>35</v>
      </c>
      <c r="D15" s="3" t="s">
        <v>36</v>
      </c>
      <c r="E15" s="11" t="s">
        <v>37</v>
      </c>
      <c r="F15" s="4">
        <v>7080</v>
      </c>
    </row>
    <row r="16" spans="1:6" ht="12.75" customHeight="1" x14ac:dyDescent="0.25">
      <c r="A16" s="14">
        <v>42747</v>
      </c>
      <c r="B16" s="7" t="s">
        <v>9</v>
      </c>
      <c r="C16" s="7" t="s">
        <v>10</v>
      </c>
      <c r="D16" s="7" t="s">
        <v>11</v>
      </c>
      <c r="E16" s="11" t="s">
        <v>66</v>
      </c>
      <c r="F16" s="4">
        <v>15646.8</v>
      </c>
    </row>
    <row r="17" spans="1:6" ht="12.75" customHeight="1" x14ac:dyDescent="0.25">
      <c r="A17" s="17">
        <v>43357</v>
      </c>
      <c r="B17" s="10" t="s">
        <v>22</v>
      </c>
      <c r="C17" s="10" t="s">
        <v>63</v>
      </c>
      <c r="D17" s="10" t="s">
        <v>64</v>
      </c>
      <c r="E17" s="11" t="s">
        <v>62</v>
      </c>
      <c r="F17" s="4">
        <v>8000</v>
      </c>
    </row>
    <row r="18" spans="1:6" x14ac:dyDescent="0.25">
      <c r="A18" s="15">
        <v>44054</v>
      </c>
      <c r="B18" s="7" t="s">
        <v>16</v>
      </c>
      <c r="C18" s="3" t="s">
        <v>17</v>
      </c>
      <c r="D18" s="7" t="s">
        <v>18</v>
      </c>
      <c r="E18" s="11" t="s">
        <v>33</v>
      </c>
      <c r="F18" s="4">
        <v>114036.5</v>
      </c>
    </row>
    <row r="19" spans="1:6" x14ac:dyDescent="0.25">
      <c r="A19" s="16">
        <v>44298</v>
      </c>
      <c r="B19" s="7" t="s">
        <v>20</v>
      </c>
      <c r="C19" s="7" t="s">
        <v>17</v>
      </c>
      <c r="D19" s="3" t="s">
        <v>21</v>
      </c>
      <c r="E19" s="11" t="s">
        <v>33</v>
      </c>
      <c r="F19" s="4">
        <v>580465.18999999994</v>
      </c>
    </row>
    <row r="20" spans="1:6" x14ac:dyDescent="0.25">
      <c r="A20" s="15">
        <v>45649</v>
      </c>
      <c r="B20" s="3" t="s">
        <v>59</v>
      </c>
      <c r="C20" s="5" t="s">
        <v>58</v>
      </c>
      <c r="D20" s="5" t="s">
        <v>60</v>
      </c>
      <c r="E20" s="11" t="s">
        <v>61</v>
      </c>
      <c r="F20" s="4">
        <v>33984</v>
      </c>
    </row>
    <row r="21" spans="1:6" x14ac:dyDescent="0.25">
      <c r="A21" s="31" t="s">
        <v>100</v>
      </c>
      <c r="B21" s="12" t="s">
        <v>101</v>
      </c>
      <c r="C21" s="10" t="s">
        <v>78</v>
      </c>
      <c r="D21" s="37" t="s">
        <v>73</v>
      </c>
      <c r="E21" s="32" t="s">
        <v>19</v>
      </c>
      <c r="F21" s="34">
        <v>6795</v>
      </c>
    </row>
    <row r="22" spans="1:6" x14ac:dyDescent="0.25">
      <c r="A22" s="31" t="s">
        <v>102</v>
      </c>
      <c r="B22" s="12" t="s">
        <v>103</v>
      </c>
      <c r="C22" s="10" t="s">
        <v>104</v>
      </c>
      <c r="D22" s="37" t="s">
        <v>113</v>
      </c>
      <c r="E22" s="32" t="s">
        <v>62</v>
      </c>
      <c r="F22" s="34">
        <v>45200</v>
      </c>
    </row>
    <row r="23" spans="1:6" x14ac:dyDescent="0.25">
      <c r="A23" s="31" t="s">
        <v>91</v>
      </c>
      <c r="B23" s="12" t="s">
        <v>71</v>
      </c>
      <c r="C23" s="10" t="s">
        <v>79</v>
      </c>
      <c r="D23" s="37" t="s">
        <v>114</v>
      </c>
      <c r="E23" s="32" t="s">
        <v>33</v>
      </c>
      <c r="F23" s="34">
        <v>13000</v>
      </c>
    </row>
    <row r="24" spans="1:6" x14ac:dyDescent="0.25">
      <c r="A24" s="31" t="s">
        <v>90</v>
      </c>
      <c r="B24" s="12" t="s">
        <v>84</v>
      </c>
      <c r="C24" s="10" t="s">
        <v>79</v>
      </c>
      <c r="D24" s="37" t="s">
        <v>114</v>
      </c>
      <c r="E24" s="32" t="s">
        <v>33</v>
      </c>
      <c r="F24" s="34">
        <v>13000</v>
      </c>
    </row>
    <row r="25" spans="1:6" x14ac:dyDescent="0.25">
      <c r="A25" s="31" t="s">
        <v>92</v>
      </c>
      <c r="B25" s="12" t="s">
        <v>85</v>
      </c>
      <c r="C25" s="10" t="s">
        <v>79</v>
      </c>
      <c r="D25" s="37" t="s">
        <v>115</v>
      </c>
      <c r="E25" s="32" t="s">
        <v>33</v>
      </c>
      <c r="F25" s="34">
        <v>45600</v>
      </c>
    </row>
    <row r="26" spans="1:6" ht="17.25" customHeight="1" x14ac:dyDescent="0.25">
      <c r="A26" s="31">
        <v>45942</v>
      </c>
      <c r="B26" s="12" t="s">
        <v>105</v>
      </c>
      <c r="C26" s="39" t="s">
        <v>80</v>
      </c>
      <c r="D26" s="37" t="s">
        <v>96</v>
      </c>
      <c r="E26" s="33" t="s">
        <v>98</v>
      </c>
      <c r="F26" s="34">
        <v>1480492.42</v>
      </c>
    </row>
    <row r="27" spans="1:6" x14ac:dyDescent="0.25">
      <c r="A27" s="31" t="s">
        <v>93</v>
      </c>
      <c r="B27" s="12" t="s">
        <v>86</v>
      </c>
      <c r="C27" s="10" t="s">
        <v>81</v>
      </c>
      <c r="D27" s="37" t="s">
        <v>74</v>
      </c>
      <c r="E27" s="33" t="s">
        <v>97</v>
      </c>
      <c r="F27" s="34">
        <v>12499.74</v>
      </c>
    </row>
    <row r="28" spans="1:6" x14ac:dyDescent="0.25">
      <c r="A28" s="31" t="s">
        <v>93</v>
      </c>
      <c r="B28" s="12" t="s">
        <v>87</v>
      </c>
      <c r="C28" s="10" t="s">
        <v>81</v>
      </c>
      <c r="D28" s="37" t="s">
        <v>75</v>
      </c>
      <c r="E28" s="33" t="s">
        <v>97</v>
      </c>
      <c r="F28" s="34">
        <v>108497.74</v>
      </c>
    </row>
    <row r="29" spans="1:6" x14ac:dyDescent="0.25">
      <c r="A29" s="31" t="s">
        <v>106</v>
      </c>
      <c r="B29" s="12" t="s">
        <v>107</v>
      </c>
      <c r="C29" s="10" t="s">
        <v>108</v>
      </c>
      <c r="D29" s="37" t="s">
        <v>109</v>
      </c>
      <c r="E29" s="32" t="s">
        <v>70</v>
      </c>
      <c r="F29" s="34">
        <v>562262.4</v>
      </c>
    </row>
    <row r="30" spans="1:6" x14ac:dyDescent="0.25">
      <c r="A30" s="14" t="s">
        <v>102</v>
      </c>
      <c r="B30" s="12" t="s">
        <v>111</v>
      </c>
      <c r="C30" s="10" t="s">
        <v>110</v>
      </c>
      <c r="D30" s="35" t="s">
        <v>112</v>
      </c>
      <c r="E30" s="36" t="s">
        <v>12</v>
      </c>
      <c r="F30" s="4">
        <v>5321.85</v>
      </c>
    </row>
    <row r="31" spans="1:6" x14ac:dyDescent="0.25">
      <c r="A31" s="31" t="s">
        <v>92</v>
      </c>
      <c r="B31" s="12" t="s">
        <v>88</v>
      </c>
      <c r="C31" s="10" t="s">
        <v>82</v>
      </c>
      <c r="D31" s="37" t="s">
        <v>76</v>
      </c>
      <c r="E31" s="32" t="s">
        <v>95</v>
      </c>
      <c r="F31" s="34">
        <v>1400000</v>
      </c>
    </row>
    <row r="32" spans="1:6" ht="16.5" customHeight="1" x14ac:dyDescent="0.25">
      <c r="A32" s="31" t="s">
        <v>117</v>
      </c>
      <c r="B32" s="12" t="s">
        <v>116</v>
      </c>
      <c r="C32" s="10" t="s">
        <v>119</v>
      </c>
      <c r="D32" s="38" t="s">
        <v>118</v>
      </c>
      <c r="E32" s="32" t="s">
        <v>120</v>
      </c>
      <c r="F32" s="34">
        <v>122760</v>
      </c>
    </row>
    <row r="33" spans="1:6" x14ac:dyDescent="0.25">
      <c r="A33" s="31" t="s">
        <v>93</v>
      </c>
      <c r="B33" s="12" t="s">
        <v>89</v>
      </c>
      <c r="C33" s="10" t="s">
        <v>83</v>
      </c>
      <c r="D33" s="37" t="s">
        <v>77</v>
      </c>
      <c r="E33" s="32" t="s">
        <v>94</v>
      </c>
      <c r="F33" s="34">
        <v>124999.02</v>
      </c>
    </row>
    <row r="34" spans="1:6" x14ac:dyDescent="0.25">
      <c r="A34" s="41" t="s">
        <v>40</v>
      </c>
      <c r="B34" s="41"/>
      <c r="C34" s="41"/>
      <c r="D34" s="41"/>
      <c r="E34" s="41"/>
      <c r="F34" s="6">
        <f>SUM(F8:F33)</f>
        <v>4745684.87</v>
      </c>
    </row>
    <row r="35" spans="1:6" x14ac:dyDescent="0.25">
      <c r="A35" s="18">
        <v>43995</v>
      </c>
      <c r="B35" s="19"/>
      <c r="C35" s="3" t="s">
        <v>17</v>
      </c>
      <c r="D35" s="3" t="s">
        <v>18</v>
      </c>
      <c r="E35" s="11" t="s">
        <v>19</v>
      </c>
      <c r="F35" s="4">
        <v>42323.05</v>
      </c>
    </row>
    <row r="36" spans="1:6" x14ac:dyDescent="0.25">
      <c r="A36" s="18">
        <v>44104</v>
      </c>
      <c r="B36" s="19"/>
      <c r="C36" s="3" t="s">
        <v>17</v>
      </c>
      <c r="D36" s="3" t="s">
        <v>18</v>
      </c>
      <c r="E36" s="11" t="s">
        <v>19</v>
      </c>
      <c r="F36" s="4">
        <v>36006</v>
      </c>
    </row>
    <row r="37" spans="1:6" x14ac:dyDescent="0.25">
      <c r="A37" s="18">
        <v>44134</v>
      </c>
      <c r="B37" s="19"/>
      <c r="C37" s="3" t="s">
        <v>17</v>
      </c>
      <c r="D37" s="3" t="s">
        <v>18</v>
      </c>
      <c r="E37" s="11" t="s">
        <v>19</v>
      </c>
      <c r="F37" s="4">
        <v>154132</v>
      </c>
    </row>
    <row r="38" spans="1:6" x14ac:dyDescent="0.25">
      <c r="A38" s="18">
        <v>44165</v>
      </c>
      <c r="B38" s="19"/>
      <c r="C38" s="3" t="s">
        <v>17</v>
      </c>
      <c r="D38" s="3" t="s">
        <v>18</v>
      </c>
      <c r="E38" s="11" t="s">
        <v>19</v>
      </c>
      <c r="F38" s="4">
        <v>54093</v>
      </c>
    </row>
    <row r="39" spans="1:6" x14ac:dyDescent="0.25">
      <c r="A39" s="18">
        <v>44196</v>
      </c>
      <c r="B39" s="19"/>
      <c r="C39" s="3" t="s">
        <v>17</v>
      </c>
      <c r="D39" s="3" t="s">
        <v>18</v>
      </c>
      <c r="E39" s="11" t="s">
        <v>19</v>
      </c>
      <c r="F39" s="4">
        <v>23404</v>
      </c>
    </row>
    <row r="40" spans="1:6" x14ac:dyDescent="0.25">
      <c r="A40" s="18">
        <v>44227</v>
      </c>
      <c r="B40" s="19"/>
      <c r="C40" s="3" t="s">
        <v>17</v>
      </c>
      <c r="D40" s="3" t="s">
        <v>18</v>
      </c>
      <c r="E40" s="11" t="s">
        <v>19</v>
      </c>
      <c r="F40" s="4">
        <v>64784.4</v>
      </c>
    </row>
    <row r="41" spans="1:6" x14ac:dyDescent="0.25">
      <c r="A41" s="18">
        <v>44255</v>
      </c>
      <c r="B41" s="19"/>
      <c r="C41" s="3" t="s">
        <v>17</v>
      </c>
      <c r="D41" s="3" t="s">
        <v>18</v>
      </c>
      <c r="E41" s="11" t="s">
        <v>19</v>
      </c>
      <c r="F41" s="4">
        <v>228083.8</v>
      </c>
    </row>
    <row r="42" spans="1:6" x14ac:dyDescent="0.25">
      <c r="A42" s="18">
        <v>44286</v>
      </c>
      <c r="B42" s="19"/>
      <c r="C42" s="3" t="s">
        <v>17</v>
      </c>
      <c r="D42" s="3" t="s">
        <v>18</v>
      </c>
      <c r="E42" s="11" t="s">
        <v>19</v>
      </c>
      <c r="F42" s="4">
        <v>961959.78</v>
      </c>
    </row>
    <row r="43" spans="1:6" x14ac:dyDescent="0.25">
      <c r="A43" s="18">
        <v>44316</v>
      </c>
      <c r="B43" s="19"/>
      <c r="C43" s="3" t="s">
        <v>17</v>
      </c>
      <c r="D43" s="3" t="s">
        <v>18</v>
      </c>
      <c r="E43" s="11" t="s">
        <v>19</v>
      </c>
      <c r="F43" s="4">
        <v>81994.2</v>
      </c>
    </row>
    <row r="44" spans="1:6" x14ac:dyDescent="0.25">
      <c r="A44" s="18">
        <v>44347</v>
      </c>
      <c r="B44" s="19"/>
      <c r="C44" s="3" t="s">
        <v>17</v>
      </c>
      <c r="D44" s="3" t="s">
        <v>18</v>
      </c>
      <c r="E44" s="11" t="s">
        <v>19</v>
      </c>
      <c r="F44" s="4">
        <v>170456.6</v>
      </c>
    </row>
    <row r="45" spans="1:6" x14ac:dyDescent="0.25">
      <c r="A45" s="18">
        <v>44377</v>
      </c>
      <c r="B45" s="19"/>
      <c r="C45" s="3" t="s">
        <v>17</v>
      </c>
      <c r="D45" s="3" t="s">
        <v>18</v>
      </c>
      <c r="E45" s="11" t="s">
        <v>19</v>
      </c>
      <c r="F45" s="4">
        <v>185772</v>
      </c>
    </row>
    <row r="46" spans="1:6" x14ac:dyDescent="0.25">
      <c r="A46" s="18">
        <v>44408</v>
      </c>
      <c r="B46" s="19"/>
      <c r="C46" s="3" t="s">
        <v>17</v>
      </c>
      <c r="D46" s="3" t="s">
        <v>18</v>
      </c>
      <c r="E46" s="11" t="s">
        <v>19</v>
      </c>
      <c r="F46" s="4">
        <v>201756.2</v>
      </c>
    </row>
    <row r="47" spans="1:6" x14ac:dyDescent="0.25">
      <c r="A47" s="18">
        <v>44439</v>
      </c>
      <c r="B47" s="19"/>
      <c r="C47" s="3" t="s">
        <v>17</v>
      </c>
      <c r="D47" s="3" t="s">
        <v>18</v>
      </c>
      <c r="E47" s="11" t="s">
        <v>19</v>
      </c>
      <c r="F47" s="4">
        <v>156588.6</v>
      </c>
    </row>
    <row r="48" spans="1:6" x14ac:dyDescent="0.25">
      <c r="A48" s="18">
        <v>44469</v>
      </c>
      <c r="B48" s="19"/>
      <c r="C48" s="3" t="s">
        <v>17</v>
      </c>
      <c r="D48" s="3" t="s">
        <v>18</v>
      </c>
      <c r="E48" s="11" t="s">
        <v>19</v>
      </c>
      <c r="F48" s="4">
        <v>218044</v>
      </c>
    </row>
    <row r="49" spans="1:6" x14ac:dyDescent="0.25">
      <c r="A49" s="18">
        <v>44500</v>
      </c>
      <c r="B49" s="19"/>
      <c r="C49" s="3" t="s">
        <v>17</v>
      </c>
      <c r="D49" s="3" t="s">
        <v>18</v>
      </c>
      <c r="E49" s="11" t="s">
        <v>19</v>
      </c>
      <c r="F49" s="4">
        <v>169584.2</v>
      </c>
    </row>
    <row r="50" spans="1:6" x14ac:dyDescent="0.25">
      <c r="A50" s="18">
        <v>44530</v>
      </c>
      <c r="B50" s="19"/>
      <c r="C50" s="3" t="s">
        <v>17</v>
      </c>
      <c r="D50" s="3" t="s">
        <v>18</v>
      </c>
      <c r="E50" s="11" t="s">
        <v>19</v>
      </c>
      <c r="F50" s="4">
        <v>159869.6</v>
      </c>
    </row>
    <row r="51" spans="1:6" x14ac:dyDescent="0.25">
      <c r="A51" s="18">
        <v>44561</v>
      </c>
      <c r="B51" s="19"/>
      <c r="C51" s="3" t="s">
        <v>17</v>
      </c>
      <c r="D51" s="3" t="s">
        <v>18</v>
      </c>
      <c r="E51" s="11" t="s">
        <v>19</v>
      </c>
      <c r="F51" s="4">
        <v>32899</v>
      </c>
    </row>
    <row r="52" spans="1:6" x14ac:dyDescent="0.25">
      <c r="A52" s="18">
        <v>44592</v>
      </c>
      <c r="B52" s="19"/>
      <c r="C52" s="3" t="s">
        <v>17</v>
      </c>
      <c r="D52" s="3" t="s">
        <v>18</v>
      </c>
      <c r="E52" s="11" t="s">
        <v>19</v>
      </c>
      <c r="F52" s="4">
        <v>14925</v>
      </c>
    </row>
    <row r="53" spans="1:6" x14ac:dyDescent="0.25">
      <c r="A53" s="18">
        <v>44620</v>
      </c>
      <c r="B53" s="19"/>
      <c r="C53" s="3" t="s">
        <v>17</v>
      </c>
      <c r="D53" s="3" t="s">
        <v>18</v>
      </c>
      <c r="E53" s="11" t="s">
        <v>19</v>
      </c>
      <c r="F53" s="4">
        <v>35863</v>
      </c>
    </row>
    <row r="54" spans="1:6" x14ac:dyDescent="0.25">
      <c r="A54" s="18">
        <v>43222</v>
      </c>
      <c r="B54" s="19" t="s">
        <v>41</v>
      </c>
      <c r="C54" s="3" t="s">
        <v>42</v>
      </c>
      <c r="D54" s="3" t="s">
        <v>43</v>
      </c>
      <c r="E54" s="3"/>
      <c r="F54" s="4">
        <v>38600</v>
      </c>
    </row>
    <row r="55" spans="1:6" x14ac:dyDescent="0.25">
      <c r="A55" s="18">
        <v>43951</v>
      </c>
      <c r="B55" s="20"/>
      <c r="C55" s="21" t="s">
        <v>44</v>
      </c>
      <c r="D55" s="7" t="s">
        <v>45</v>
      </c>
      <c r="E55" s="22"/>
      <c r="F55" s="23">
        <v>543956.42000000004</v>
      </c>
    </row>
    <row r="56" spans="1:6" x14ac:dyDescent="0.25">
      <c r="A56" s="18">
        <v>43738</v>
      </c>
      <c r="B56" s="20"/>
      <c r="C56" s="21" t="s">
        <v>44</v>
      </c>
      <c r="D56" s="7" t="s">
        <v>46</v>
      </c>
      <c r="E56" s="22"/>
      <c r="F56" s="23">
        <v>227288.97</v>
      </c>
    </row>
    <row r="57" spans="1:6" x14ac:dyDescent="0.25">
      <c r="A57" s="41" t="s">
        <v>40</v>
      </c>
      <c r="B57" s="41"/>
      <c r="C57" s="41"/>
      <c r="D57" s="41"/>
      <c r="E57" s="41"/>
      <c r="F57" s="24">
        <f>SUM(F35:F56)</f>
        <v>3802383.8200000008</v>
      </c>
    </row>
    <row r="58" spans="1:6" x14ac:dyDescent="0.25">
      <c r="A58" s="25"/>
      <c r="B58" s="26"/>
      <c r="C58" s="7" t="s">
        <v>47</v>
      </c>
      <c r="D58" s="7"/>
      <c r="E58" s="27"/>
      <c r="F58" s="23">
        <v>407557.15</v>
      </c>
    </row>
    <row r="59" spans="1:6" x14ac:dyDescent="0.25">
      <c r="A59" s="25"/>
      <c r="B59" s="28"/>
      <c r="C59" s="7" t="s">
        <v>48</v>
      </c>
      <c r="D59" s="7"/>
      <c r="E59" s="27"/>
      <c r="F59" s="23">
        <v>2020233.26</v>
      </c>
    </row>
    <row r="60" spans="1:6" x14ac:dyDescent="0.25">
      <c r="A60" s="25"/>
      <c r="B60" s="28"/>
      <c r="C60" s="7" t="s">
        <v>49</v>
      </c>
      <c r="D60" s="7"/>
      <c r="E60" s="27"/>
      <c r="F60" s="23">
        <v>325441.3</v>
      </c>
    </row>
    <row r="61" spans="1:6" x14ac:dyDescent="0.25">
      <c r="A61" s="29"/>
      <c r="B61" s="28"/>
      <c r="C61" s="7" t="s">
        <v>50</v>
      </c>
      <c r="D61" s="7"/>
      <c r="E61" s="27"/>
      <c r="F61" s="23">
        <v>135000</v>
      </c>
    </row>
    <row r="62" spans="1:6" x14ac:dyDescent="0.25">
      <c r="A62" s="29"/>
      <c r="B62" s="28"/>
      <c r="C62" s="7" t="s">
        <v>52</v>
      </c>
      <c r="D62" s="7"/>
      <c r="E62" s="27"/>
      <c r="F62" s="23">
        <v>49441.62</v>
      </c>
    </row>
    <row r="63" spans="1:6" x14ac:dyDescent="0.25">
      <c r="A63" s="41" t="s">
        <v>40</v>
      </c>
      <c r="B63" s="41"/>
      <c r="C63" s="41"/>
      <c r="D63" s="41"/>
      <c r="E63" s="41"/>
      <c r="F63" s="24">
        <f>SUM(F58:F62)</f>
        <v>2937673.33</v>
      </c>
    </row>
    <row r="64" spans="1:6" ht="15.75" x14ac:dyDescent="0.25">
      <c r="A64" s="42" t="s">
        <v>53</v>
      </c>
      <c r="B64" s="42"/>
      <c r="C64" s="42"/>
      <c r="D64" s="42"/>
      <c r="E64" s="42"/>
      <c r="F64" s="30">
        <f>F63+F57+F34</f>
        <v>11485742.02</v>
      </c>
    </row>
  </sheetData>
  <mergeCells count="14">
    <mergeCell ref="A34:E34"/>
    <mergeCell ref="A57:E57"/>
    <mergeCell ref="A64:E64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  <mergeCell ref="A63:E63"/>
  </mergeCells>
  <phoneticPr fontId="6" type="noConversion"/>
  <printOptions horizontalCentered="1"/>
  <pageMargins left="0.7" right="0.7" top="0.75" bottom="0.75" header="0.3" footer="0.3"/>
  <pageSetup paperSize="9" scale="90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1404-9038-4EA9-BB74-09048BA82F6F}">
  <sheetPr>
    <tabColor rgb="FFFF0000"/>
  </sheetPr>
  <dimension ref="A1:S43"/>
  <sheetViews>
    <sheetView tabSelected="1" zoomScaleNormal="100" workbookViewId="0">
      <selection activeCell="F44" sqref="F44"/>
    </sheetView>
  </sheetViews>
  <sheetFormatPr baseColWidth="10" defaultColWidth="24.7109375" defaultRowHeight="15.75" x14ac:dyDescent="0.25"/>
  <cols>
    <col min="1" max="1" width="21.28515625" style="54" bestFit="1" customWidth="1"/>
    <col min="2" max="2" width="23.42578125" style="54" bestFit="1" customWidth="1"/>
    <col min="3" max="3" width="55" style="54" bestFit="1" customWidth="1"/>
    <col min="4" max="4" width="124.42578125" style="54" bestFit="1" customWidth="1"/>
    <col min="5" max="5" width="18.28515625" style="54" bestFit="1" customWidth="1"/>
    <col min="6" max="6" width="13" style="54" bestFit="1" customWidth="1"/>
    <col min="7" max="7" width="24.7109375" style="54"/>
    <col min="8" max="8" width="1.5703125" style="54" bestFit="1" customWidth="1"/>
    <col min="9" max="16384" width="24.7109375" style="54"/>
  </cols>
  <sheetData>
    <row r="1" spans="1:8" x14ac:dyDescent="0.25">
      <c r="A1" s="51" t="s">
        <v>0</v>
      </c>
      <c r="B1" s="51"/>
      <c r="C1" s="51"/>
      <c r="D1" s="51"/>
      <c r="E1" s="51"/>
      <c r="F1" s="51"/>
    </row>
    <row r="2" spans="1:8" x14ac:dyDescent="0.25">
      <c r="A2" s="51" t="s">
        <v>99</v>
      </c>
      <c r="B2" s="51"/>
      <c r="C2" s="51"/>
      <c r="D2" s="51"/>
      <c r="E2" s="51"/>
      <c r="F2" s="51"/>
    </row>
    <row r="3" spans="1:8" x14ac:dyDescent="0.25">
      <c r="A3" s="51" t="s">
        <v>68</v>
      </c>
      <c r="B3" s="51"/>
      <c r="C3" s="51"/>
      <c r="D3" s="51"/>
      <c r="E3" s="51"/>
      <c r="F3" s="51"/>
    </row>
    <row r="4" spans="1:8" x14ac:dyDescent="0.25">
      <c r="A4" s="51" t="s">
        <v>69</v>
      </c>
      <c r="B4" s="51"/>
      <c r="C4" s="51"/>
      <c r="D4" s="51"/>
      <c r="E4" s="51"/>
      <c r="F4" s="51"/>
    </row>
    <row r="5" spans="1:8" x14ac:dyDescent="0.25">
      <c r="A5" s="52"/>
      <c r="B5" s="52"/>
      <c r="C5" s="52"/>
      <c r="D5" s="52"/>
      <c r="E5" s="52"/>
      <c r="F5" s="52"/>
    </row>
    <row r="6" spans="1:8" x14ac:dyDescent="0.25">
      <c r="A6" s="53" t="s">
        <v>3</v>
      </c>
      <c r="B6" s="53" t="s">
        <v>4</v>
      </c>
      <c r="C6" s="53" t="s">
        <v>5</v>
      </c>
      <c r="D6" s="53" t="s">
        <v>6</v>
      </c>
      <c r="E6" s="53" t="s">
        <v>7</v>
      </c>
      <c r="F6" s="53" t="s">
        <v>8</v>
      </c>
    </row>
    <row r="7" spans="1:8" x14ac:dyDescent="0.25">
      <c r="A7" s="53"/>
      <c r="B7" s="53"/>
      <c r="C7" s="53"/>
      <c r="D7" s="53"/>
      <c r="E7" s="53"/>
      <c r="F7" s="53"/>
    </row>
    <row r="8" spans="1:8" x14ac:dyDescent="0.25">
      <c r="A8" s="55">
        <v>42587</v>
      </c>
      <c r="B8" s="56" t="s">
        <v>24</v>
      </c>
      <c r="C8" s="85" t="s">
        <v>25</v>
      </c>
      <c r="D8" s="84" t="s">
        <v>26</v>
      </c>
      <c r="E8" s="58" t="s">
        <v>27</v>
      </c>
      <c r="F8" s="59">
        <v>6233.95</v>
      </c>
      <c r="H8" s="60"/>
    </row>
    <row r="9" spans="1:8" x14ac:dyDescent="0.25">
      <c r="A9" s="55">
        <v>42662</v>
      </c>
      <c r="B9" s="56" t="s">
        <v>13</v>
      </c>
      <c r="C9" s="85" t="s">
        <v>14</v>
      </c>
      <c r="D9" s="84" t="s">
        <v>15</v>
      </c>
      <c r="E9" s="58" t="s">
        <v>12</v>
      </c>
      <c r="F9" s="59">
        <v>8260</v>
      </c>
      <c r="H9" s="60"/>
    </row>
    <row r="10" spans="1:8" x14ac:dyDescent="0.25">
      <c r="A10" s="55" t="s">
        <v>67</v>
      </c>
      <c r="B10" s="56" t="s">
        <v>28</v>
      </c>
      <c r="C10" s="85" t="s">
        <v>25</v>
      </c>
      <c r="D10" s="84" t="s">
        <v>26</v>
      </c>
      <c r="E10" s="58" t="s">
        <v>27</v>
      </c>
      <c r="F10" s="59">
        <v>3484.26</v>
      </c>
      <c r="H10" s="60"/>
    </row>
    <row r="11" spans="1:8" x14ac:dyDescent="0.25">
      <c r="A11" s="55" t="s">
        <v>67</v>
      </c>
      <c r="B11" s="56" t="s">
        <v>29</v>
      </c>
      <c r="C11" s="85" t="s">
        <v>25</v>
      </c>
      <c r="D11" s="84" t="s">
        <v>30</v>
      </c>
      <c r="E11" s="58" t="s">
        <v>27</v>
      </c>
      <c r="F11" s="59">
        <v>5472</v>
      </c>
      <c r="H11" s="60"/>
    </row>
    <row r="12" spans="1:8" x14ac:dyDescent="0.25">
      <c r="A12" s="55">
        <v>42697</v>
      </c>
      <c r="B12" s="56" t="s">
        <v>31</v>
      </c>
      <c r="C12" s="85" t="s">
        <v>32</v>
      </c>
      <c r="D12" s="84" t="s">
        <v>65</v>
      </c>
      <c r="E12" s="58" t="s">
        <v>33</v>
      </c>
      <c r="F12" s="59">
        <v>11974</v>
      </c>
      <c r="H12" s="60"/>
    </row>
    <row r="13" spans="1:8" x14ac:dyDescent="0.25">
      <c r="A13" s="55">
        <v>42702</v>
      </c>
      <c r="B13" s="56" t="s">
        <v>34</v>
      </c>
      <c r="C13" s="85" t="s">
        <v>35</v>
      </c>
      <c r="D13" s="84" t="s">
        <v>36</v>
      </c>
      <c r="E13" s="58" t="s">
        <v>37</v>
      </c>
      <c r="F13" s="59">
        <v>5900</v>
      </c>
      <c r="H13" s="60"/>
    </row>
    <row r="14" spans="1:8" x14ac:dyDescent="0.25">
      <c r="A14" s="55">
        <v>42711</v>
      </c>
      <c r="B14" s="56" t="s">
        <v>38</v>
      </c>
      <c r="C14" s="85" t="s">
        <v>35</v>
      </c>
      <c r="D14" s="84" t="s">
        <v>36</v>
      </c>
      <c r="E14" s="58" t="s">
        <v>37</v>
      </c>
      <c r="F14" s="59">
        <v>4720</v>
      </c>
      <c r="H14" s="60"/>
    </row>
    <row r="15" spans="1:8" x14ac:dyDescent="0.25">
      <c r="A15" s="55">
        <v>42711</v>
      </c>
      <c r="B15" s="56" t="s">
        <v>39</v>
      </c>
      <c r="C15" s="85" t="s">
        <v>35</v>
      </c>
      <c r="D15" s="84" t="s">
        <v>36</v>
      </c>
      <c r="E15" s="61" t="s">
        <v>37</v>
      </c>
      <c r="F15" s="59">
        <v>7080</v>
      </c>
    </row>
    <row r="16" spans="1:8" x14ac:dyDescent="0.25">
      <c r="A16" s="55">
        <v>42747</v>
      </c>
      <c r="B16" s="56" t="s">
        <v>9</v>
      </c>
      <c r="C16" s="85" t="s">
        <v>10</v>
      </c>
      <c r="D16" s="84" t="s">
        <v>11</v>
      </c>
      <c r="E16" s="58" t="s">
        <v>66</v>
      </c>
      <c r="F16" s="59">
        <v>15646.8</v>
      </c>
    </row>
    <row r="17" spans="1:19" x14ac:dyDescent="0.25">
      <c r="A17" s="55">
        <v>43357</v>
      </c>
      <c r="B17" s="56" t="s">
        <v>22</v>
      </c>
      <c r="C17" s="85" t="s">
        <v>63</v>
      </c>
      <c r="D17" s="84" t="s">
        <v>64</v>
      </c>
      <c r="E17" s="58" t="s">
        <v>62</v>
      </c>
      <c r="F17" s="59">
        <v>8000</v>
      </c>
    </row>
    <row r="18" spans="1:19" x14ac:dyDescent="0.25">
      <c r="A18" s="55">
        <v>44054</v>
      </c>
      <c r="B18" s="56" t="s">
        <v>16</v>
      </c>
      <c r="C18" s="85" t="s">
        <v>17</v>
      </c>
      <c r="D18" s="84" t="s">
        <v>18</v>
      </c>
      <c r="E18" s="58" t="s">
        <v>33</v>
      </c>
      <c r="F18" s="59">
        <v>114036.5</v>
      </c>
    </row>
    <row r="19" spans="1:19" x14ac:dyDescent="0.25">
      <c r="A19" s="55">
        <v>44298</v>
      </c>
      <c r="B19" s="56" t="s">
        <v>20</v>
      </c>
      <c r="C19" s="85" t="s">
        <v>17</v>
      </c>
      <c r="D19" s="84" t="s">
        <v>21</v>
      </c>
      <c r="E19" s="58" t="s">
        <v>33</v>
      </c>
      <c r="F19" s="59">
        <v>580465.18999999994</v>
      </c>
    </row>
    <row r="20" spans="1:19" s="63" customFormat="1" x14ac:dyDescent="0.25">
      <c r="A20" s="55">
        <v>45649</v>
      </c>
      <c r="B20" s="56" t="s">
        <v>59</v>
      </c>
      <c r="C20" s="85" t="s">
        <v>58</v>
      </c>
      <c r="D20" s="84" t="s">
        <v>60</v>
      </c>
      <c r="E20" s="62" t="s">
        <v>61</v>
      </c>
      <c r="F20" s="59">
        <v>33984</v>
      </c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</row>
    <row r="21" spans="1:19" s="60" customFormat="1" x14ac:dyDescent="0.25">
      <c r="A21" s="64" t="s">
        <v>100</v>
      </c>
      <c r="B21" s="56" t="s">
        <v>101</v>
      </c>
      <c r="C21" s="85" t="s">
        <v>78</v>
      </c>
      <c r="D21" s="65" t="s">
        <v>126</v>
      </c>
      <c r="E21" s="62" t="s">
        <v>19</v>
      </c>
      <c r="F21" s="66">
        <v>6795</v>
      </c>
    </row>
    <row r="22" spans="1:19" s="60" customFormat="1" ht="18" customHeight="1" x14ac:dyDescent="0.25">
      <c r="A22" s="64" t="s">
        <v>102</v>
      </c>
      <c r="B22" s="56" t="s">
        <v>103</v>
      </c>
      <c r="C22" s="85" t="s">
        <v>104</v>
      </c>
      <c r="D22" s="65" t="s">
        <v>113</v>
      </c>
      <c r="E22" s="62" t="s">
        <v>62</v>
      </c>
      <c r="F22" s="66">
        <v>45200</v>
      </c>
    </row>
    <row r="23" spans="1:19" s="60" customFormat="1" ht="18" customHeight="1" x14ac:dyDescent="0.25">
      <c r="A23" s="64" t="s">
        <v>91</v>
      </c>
      <c r="B23" s="56" t="s">
        <v>71</v>
      </c>
      <c r="C23" s="85" t="s">
        <v>79</v>
      </c>
      <c r="D23" s="65" t="s">
        <v>114</v>
      </c>
      <c r="E23" s="62" t="s">
        <v>33</v>
      </c>
      <c r="F23" s="66">
        <v>13000</v>
      </c>
    </row>
    <row r="24" spans="1:19" s="60" customFormat="1" ht="20.25" customHeight="1" x14ac:dyDescent="0.25">
      <c r="A24" s="64" t="s">
        <v>90</v>
      </c>
      <c r="B24" s="56" t="s">
        <v>84</v>
      </c>
      <c r="C24" s="85" t="s">
        <v>79</v>
      </c>
      <c r="D24" s="65" t="s">
        <v>114</v>
      </c>
      <c r="E24" s="62" t="s">
        <v>33</v>
      </c>
      <c r="F24" s="66">
        <v>13000</v>
      </c>
    </row>
    <row r="25" spans="1:19" s="60" customFormat="1" ht="15.75" customHeight="1" x14ac:dyDescent="0.25">
      <c r="A25" s="64" t="s">
        <v>92</v>
      </c>
      <c r="B25" s="56" t="s">
        <v>85</v>
      </c>
      <c r="C25" s="85" t="s">
        <v>79</v>
      </c>
      <c r="D25" s="65" t="s">
        <v>115</v>
      </c>
      <c r="E25" s="62" t="s">
        <v>33</v>
      </c>
      <c r="F25" s="66">
        <v>45600</v>
      </c>
    </row>
    <row r="26" spans="1:19" s="60" customFormat="1" ht="16.5" customHeight="1" x14ac:dyDescent="0.25">
      <c r="A26" s="64">
        <v>45942</v>
      </c>
      <c r="B26" s="56" t="s">
        <v>105</v>
      </c>
      <c r="C26" s="67" t="s">
        <v>80</v>
      </c>
      <c r="D26" s="68" t="s">
        <v>96</v>
      </c>
      <c r="E26" s="62" t="s">
        <v>98</v>
      </c>
      <c r="F26" s="66">
        <v>1480492.42</v>
      </c>
    </row>
    <row r="27" spans="1:19" s="60" customFormat="1" ht="15" customHeight="1" x14ac:dyDescent="0.25">
      <c r="A27" s="64" t="s">
        <v>93</v>
      </c>
      <c r="B27" s="56" t="s">
        <v>86</v>
      </c>
      <c r="C27" s="85" t="s">
        <v>81</v>
      </c>
      <c r="D27" s="65" t="s">
        <v>74</v>
      </c>
      <c r="E27" s="62" t="s">
        <v>97</v>
      </c>
      <c r="F27" s="66">
        <v>12499.74</v>
      </c>
    </row>
    <row r="28" spans="1:19" s="60" customFormat="1" ht="15.75" customHeight="1" x14ac:dyDescent="0.25">
      <c r="A28" s="64" t="s">
        <v>93</v>
      </c>
      <c r="B28" s="56" t="s">
        <v>87</v>
      </c>
      <c r="C28" s="85" t="s">
        <v>81</v>
      </c>
      <c r="D28" s="65" t="s">
        <v>75</v>
      </c>
      <c r="E28" s="62" t="s">
        <v>97</v>
      </c>
      <c r="F28" s="66">
        <v>108497.74</v>
      </c>
    </row>
    <row r="29" spans="1:19" s="60" customFormat="1" ht="16.5" customHeight="1" x14ac:dyDescent="0.25">
      <c r="A29" s="64" t="s">
        <v>106</v>
      </c>
      <c r="B29" s="56" t="s">
        <v>107</v>
      </c>
      <c r="C29" s="85" t="s">
        <v>108</v>
      </c>
      <c r="D29" s="65" t="s">
        <v>109</v>
      </c>
      <c r="E29" s="62" t="s">
        <v>70</v>
      </c>
      <c r="F29" s="66">
        <v>562262.4</v>
      </c>
    </row>
    <row r="30" spans="1:19" ht="15" customHeight="1" x14ac:dyDescent="0.25">
      <c r="A30" s="55" t="s">
        <v>102</v>
      </c>
      <c r="B30" s="56" t="s">
        <v>111</v>
      </c>
      <c r="C30" s="67" t="s">
        <v>110</v>
      </c>
      <c r="D30" s="68" t="s">
        <v>125</v>
      </c>
      <c r="E30" s="69" t="s">
        <v>12</v>
      </c>
      <c r="F30" s="59">
        <v>5321.85</v>
      </c>
    </row>
    <row r="31" spans="1:19" s="60" customFormat="1" ht="19.5" customHeight="1" x14ac:dyDescent="0.25">
      <c r="A31" s="64" t="s">
        <v>92</v>
      </c>
      <c r="B31" s="56" t="s">
        <v>88</v>
      </c>
      <c r="C31" s="85" t="s">
        <v>82</v>
      </c>
      <c r="D31" s="65" t="s">
        <v>124</v>
      </c>
      <c r="E31" s="62" t="s">
        <v>95</v>
      </c>
      <c r="F31" s="66">
        <v>1400000</v>
      </c>
    </row>
    <row r="32" spans="1:19" s="60" customFormat="1" ht="15.75" customHeight="1" x14ac:dyDescent="0.25">
      <c r="A32" s="64" t="s">
        <v>117</v>
      </c>
      <c r="B32" s="56" t="s">
        <v>116</v>
      </c>
      <c r="C32" s="85" t="s">
        <v>119</v>
      </c>
      <c r="D32" s="70" t="s">
        <v>118</v>
      </c>
      <c r="E32" s="62" t="s">
        <v>120</v>
      </c>
      <c r="F32" s="66">
        <v>122760</v>
      </c>
    </row>
    <row r="33" spans="1:8" s="60" customFormat="1" x14ac:dyDescent="0.25">
      <c r="A33" s="64" t="s">
        <v>93</v>
      </c>
      <c r="B33" s="56" t="s">
        <v>89</v>
      </c>
      <c r="C33" s="85" t="s">
        <v>83</v>
      </c>
      <c r="D33" s="71" t="s">
        <v>123</v>
      </c>
      <c r="E33" s="62" t="s">
        <v>94</v>
      </c>
      <c r="F33" s="66">
        <v>124999.02</v>
      </c>
    </row>
    <row r="34" spans="1:8" x14ac:dyDescent="0.25">
      <c r="A34" s="72" t="s">
        <v>40</v>
      </c>
      <c r="B34" s="72"/>
      <c r="C34" s="72"/>
      <c r="D34" s="72"/>
      <c r="E34" s="72"/>
      <c r="F34" s="73">
        <f>SUM(F8:F33)</f>
        <v>4745684.87</v>
      </c>
    </row>
    <row r="35" spans="1:8" ht="14.25" customHeight="1" x14ac:dyDescent="0.25">
      <c r="A35" s="64" t="s">
        <v>121</v>
      </c>
      <c r="B35" s="56" t="s">
        <v>122</v>
      </c>
      <c r="C35" s="74" t="s">
        <v>55</v>
      </c>
      <c r="D35" s="74" t="s">
        <v>56</v>
      </c>
      <c r="E35" s="62" t="s">
        <v>57</v>
      </c>
      <c r="F35" s="66">
        <v>3000</v>
      </c>
    </row>
    <row r="36" spans="1:8" x14ac:dyDescent="0.25">
      <c r="A36" s="75"/>
      <c r="B36" s="76"/>
      <c r="C36" s="77" t="s">
        <v>47</v>
      </c>
      <c r="D36" s="57"/>
      <c r="E36" s="78"/>
      <c r="F36" s="59">
        <v>407557.15</v>
      </c>
    </row>
    <row r="37" spans="1:8" x14ac:dyDescent="0.25">
      <c r="A37" s="75"/>
      <c r="B37" s="79"/>
      <c r="C37" s="77" t="s">
        <v>48</v>
      </c>
      <c r="D37" s="57"/>
      <c r="E37" s="78"/>
      <c r="F37" s="59">
        <v>2020233.26</v>
      </c>
    </row>
    <row r="38" spans="1:8" x14ac:dyDescent="0.25">
      <c r="A38" s="75"/>
      <c r="B38" s="79"/>
      <c r="C38" s="77" t="s">
        <v>49</v>
      </c>
      <c r="D38" s="57"/>
      <c r="E38" s="78"/>
      <c r="F38" s="59">
        <v>325441.3</v>
      </c>
    </row>
    <row r="39" spans="1:8" x14ac:dyDescent="0.25">
      <c r="A39" s="80"/>
      <c r="B39" s="79"/>
      <c r="C39" s="77" t="s">
        <v>50</v>
      </c>
      <c r="D39" s="57"/>
      <c r="E39" s="78"/>
      <c r="F39" s="59">
        <v>135181.82</v>
      </c>
      <c r="H39" s="54" t="s">
        <v>54</v>
      </c>
    </row>
    <row r="40" spans="1:8" x14ac:dyDescent="0.25">
      <c r="A40" s="80"/>
      <c r="B40" s="79"/>
      <c r="C40" s="77" t="s">
        <v>51</v>
      </c>
      <c r="D40" s="57"/>
      <c r="E40" s="78"/>
      <c r="F40" s="59">
        <v>13734.12</v>
      </c>
    </row>
    <row r="41" spans="1:8" x14ac:dyDescent="0.25">
      <c r="A41" s="80"/>
      <c r="B41" s="79"/>
      <c r="C41" s="77" t="s">
        <v>52</v>
      </c>
      <c r="D41" s="57"/>
      <c r="E41" s="78"/>
      <c r="F41" s="59">
        <v>49441.62</v>
      </c>
    </row>
    <row r="42" spans="1:8" x14ac:dyDescent="0.25">
      <c r="A42" s="81" t="s">
        <v>40</v>
      </c>
      <c r="B42" s="81"/>
      <c r="C42" s="81"/>
      <c r="D42" s="81"/>
      <c r="E42" s="81"/>
      <c r="F42" s="82">
        <f>SUM(F36:F41)</f>
        <v>2951589.27</v>
      </c>
    </row>
    <row r="43" spans="1:8" x14ac:dyDescent="0.25">
      <c r="A43" s="83" t="s">
        <v>53</v>
      </c>
      <c r="B43" s="83"/>
      <c r="C43" s="83"/>
      <c r="D43" s="83"/>
      <c r="E43" s="83"/>
      <c r="F43" s="82">
        <f>+F34+F42</f>
        <v>7697274.1400000006</v>
      </c>
    </row>
  </sheetData>
  <sortState xmlns:xlrd2="http://schemas.microsoft.com/office/spreadsheetml/2017/richdata2" ref="A35:F35">
    <sortCondition ref="A35"/>
  </sortState>
  <mergeCells count="13">
    <mergeCell ref="A42:E42"/>
    <mergeCell ref="A34:E34"/>
    <mergeCell ref="A43:E43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</mergeCells>
  <phoneticPr fontId="6" type="noConversion"/>
  <pageMargins left="0.51181102362204722" right="0" top="0.35433070866141736" bottom="0.35433070866141736" header="0.31496062992125984" footer="0.31496062992125984"/>
  <pageSetup paperSize="5" scale="65" orientation="landscape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Taveras</dc:creator>
  <cp:lastModifiedBy>Karina Mercado</cp:lastModifiedBy>
  <cp:lastPrinted>2026-02-10T14:27:54Z</cp:lastPrinted>
  <dcterms:created xsi:type="dcterms:W3CDTF">2022-11-02T17:19:51Z</dcterms:created>
  <dcterms:modified xsi:type="dcterms:W3CDTF">2026-02-10T14:28:37Z</dcterms:modified>
</cp:coreProperties>
</file>